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onyvCal\Költségvetések\2018\JÉGPÁLYA\"/>
    </mc:Choice>
  </mc:AlternateContent>
  <bookViews>
    <workbookView xWindow="0" yWindow="0" windowWidth="28800" windowHeight="11835"/>
  </bookViews>
  <sheets>
    <sheet name="Főösszesítő" sheetId="3" r:id="rId1"/>
    <sheet name="Munkanem összesítő" sheetId="7" r:id="rId2"/>
    <sheet name="1. Ütem -Bontási munkák" sheetId="19" r:id="rId3"/>
    <sheet name="1. Ütem - Építőmesteri munkák" sheetId="9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  <c r="H22" i="19"/>
  <c r="G22" i="19"/>
  <c r="D4" i="7"/>
  <c r="G29" i="9"/>
  <c r="H29" i="9"/>
  <c r="H26" i="19" l="1"/>
  <c r="G26" i="19"/>
  <c r="H25" i="19"/>
  <c r="G25" i="19"/>
  <c r="H24" i="19"/>
  <c r="H23" i="19"/>
  <c r="G23" i="19"/>
  <c r="G24" i="19"/>
  <c r="H34" i="9"/>
  <c r="G34" i="9"/>
  <c r="H26" i="9"/>
  <c r="G26" i="9"/>
  <c r="H36" i="9" l="1"/>
  <c r="G36" i="9"/>
  <c r="H35" i="9"/>
  <c r="G35" i="9"/>
  <c r="H30" i="9"/>
  <c r="G30" i="9"/>
  <c r="H22" i="9"/>
  <c r="G22" i="9"/>
  <c r="H7" i="9" l="1"/>
  <c r="G7" i="9"/>
  <c r="H28" i="9" l="1"/>
  <c r="G28" i="9"/>
  <c r="H21" i="9"/>
  <c r="G21" i="9"/>
  <c r="H19" i="9"/>
  <c r="G19" i="9"/>
  <c r="H20" i="9"/>
  <c r="G20" i="9"/>
  <c r="H18" i="9"/>
  <c r="G18" i="9"/>
  <c r="H17" i="9"/>
  <c r="G17" i="9"/>
  <c r="H16" i="9"/>
  <c r="G16" i="9"/>
  <c r="H15" i="9"/>
  <c r="G15" i="9"/>
  <c r="H11" i="9"/>
  <c r="G11" i="9"/>
  <c r="H10" i="9"/>
  <c r="G10" i="9"/>
  <c r="H9" i="9"/>
  <c r="G9" i="9"/>
  <c r="H8" i="9"/>
  <c r="G8" i="9"/>
  <c r="H6" i="9"/>
  <c r="G6" i="9"/>
  <c r="H5" i="9"/>
  <c r="G5" i="9"/>
  <c r="H37" i="9" l="1"/>
  <c r="D5" i="7" s="1"/>
  <c r="G37" i="9"/>
  <c r="C5" i="7" l="1"/>
  <c r="C6" i="7" s="1"/>
  <c r="G27" i="19"/>
  <c r="C4" i="7" s="1"/>
  <c r="G38" i="9" l="1"/>
  <c r="D19" i="3" l="1"/>
  <c r="D21" i="3" s="1"/>
  <c r="D23" i="3" s="1"/>
</calcChain>
</file>

<file path=xl/sharedStrings.xml><?xml version="1.0" encoding="utf-8"?>
<sst xmlns="http://schemas.openxmlformats.org/spreadsheetml/2006/main" count="204" uniqueCount="122">
  <si>
    <t>db</t>
  </si>
  <si>
    <t>S.sz.:</t>
  </si>
  <si>
    <t>Megnevezés:</t>
  </si>
  <si>
    <t>Menny.:</t>
  </si>
  <si>
    <t>Egységár:</t>
  </si>
  <si>
    <t>Össz. ár:</t>
  </si>
  <si>
    <t>Anyag:</t>
  </si>
  <si>
    <t>Díj: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</si>
  <si>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</si>
  <si>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</si>
  <si>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</si>
  <si>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</si>
  <si>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</si>
  <si>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</si>
  <si>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</si>
  <si>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</si>
  <si>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</si>
  <si>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MIND ÖSSZESEN (NETTÓ):</t>
  </si>
  <si>
    <t>ÁFA</t>
  </si>
  <si>
    <t>Ajánlatadó:</t>
  </si>
  <si>
    <t>Elektrolit Kft.</t>
  </si>
  <si>
    <t>Kelt:</t>
  </si>
  <si>
    <t>7100 Szekszárd, Tarstay Vilmos utca 4.</t>
  </si>
  <si>
    <t>Építkezés:</t>
  </si>
  <si>
    <t>Építmény közvetlen költsége:</t>
  </si>
  <si>
    <t>ÁFA vetítési alap:</t>
  </si>
  <si>
    <t>A munka ára:</t>
  </si>
  <si>
    <t>………………………………..</t>
  </si>
  <si>
    <t>Aláírás</t>
  </si>
  <si>
    <t>m</t>
  </si>
  <si>
    <t>MIND ÖSSZESEN:</t>
  </si>
  <si>
    <t>MUNKANEM ÖSSZESÍTŐ</t>
  </si>
  <si>
    <t>FŐÖSSZESÍTŐ</t>
  </si>
  <si>
    <t>m2</t>
  </si>
  <si>
    <t>Munkanemek</t>
  </si>
  <si>
    <t>10.</t>
  </si>
  <si>
    <t>11.</t>
  </si>
  <si>
    <t>12.</t>
  </si>
  <si>
    <t>13.</t>
  </si>
  <si>
    <t>14.</t>
  </si>
  <si>
    <t>klt</t>
  </si>
  <si>
    <t>Bontott törmelék elszállítása 6m3/konténer</t>
  </si>
  <si>
    <t>Építési konténer, vegyes szemét számára 6m3/konténer</t>
  </si>
  <si>
    <t>Bontási törmelék kihordása épületből</t>
  </si>
  <si>
    <t>Meglévő szaniterek bontása, mosdókagyló</t>
  </si>
  <si>
    <t>Meglévő szaniterek bontása, wc</t>
  </si>
  <si>
    <t>Meglévő szaniterek bontása, pisuár</t>
  </si>
  <si>
    <t>Belső ajtók bontása</t>
  </si>
  <si>
    <t>15.</t>
  </si>
  <si>
    <t>Homlokzati üvegportál bontása</t>
  </si>
  <si>
    <t>Bejárai ajtók bontása</t>
  </si>
  <si>
    <t>OSB lap burkolat bontása</t>
  </si>
  <si>
    <t>Csempe burkolat bontása</t>
  </si>
  <si>
    <t>Válaszfal bontás (15cm vtg.)</t>
  </si>
  <si>
    <t>Nyílás bontás tégla falban (45cm vtg.)</t>
  </si>
  <si>
    <t>Nyílás bontás tégla falban (15cm vtg.)</t>
  </si>
  <si>
    <t>Tégla kémény bontása</t>
  </si>
  <si>
    <t>Meglévő víz és szennyvíz csövek bontása</t>
  </si>
  <si>
    <t>klt.</t>
  </si>
  <si>
    <t>16.</t>
  </si>
  <si>
    <t>17.</t>
  </si>
  <si>
    <t>18.</t>
  </si>
  <si>
    <t>19.</t>
  </si>
  <si>
    <t>20.</t>
  </si>
  <si>
    <t>21.</t>
  </si>
  <si>
    <t>Meglévő fűtéscsövek bontása</t>
  </si>
  <si>
    <t>Pillér kiváltással kapcsolatos bontások</t>
  </si>
  <si>
    <t>Beton  javítás kibontott falak helyén
(max 15cm széles, 10 cm mély)</t>
  </si>
  <si>
    <t>Aljzat szintre emelése</t>
  </si>
  <si>
    <t>Nyílás befalazás 45 cm vastagságban</t>
  </si>
  <si>
    <t>Nyílás befalazás 15 cm vastagságban</t>
  </si>
  <si>
    <t>Új válaszfal építése</t>
  </si>
  <si>
    <t>Csempe burkolat készítése</t>
  </si>
  <si>
    <t>Vakolat pótlása oldalfalon, mennyezeten (előirányzat)</t>
  </si>
  <si>
    <t>Glettelés (oldalfal és mennyezet)</t>
  </si>
  <si>
    <t>Festés előkészítése (mélyalapozás)</t>
  </si>
  <si>
    <t>Burkolatok védelme</t>
  </si>
  <si>
    <t>Festés</t>
  </si>
  <si>
    <t>Új műanyag belső ajtók elhelyezése 150×210 cm méretben</t>
  </si>
  <si>
    <t>Új műanyag belső ajtók elhelyezése 180×210 cm méretben</t>
  </si>
  <si>
    <t>Új műanyag homlokzati üvegportál elhelyezése 390×310 cm méretben</t>
  </si>
  <si>
    <t>Új műanyag ablak elhelyezése
120×120 cm méretben</t>
  </si>
  <si>
    <t>1. ÜTEM - ÉPÍTŐMESTERI MUNKÁK</t>
  </si>
  <si>
    <t>1. ÜTEM - BONTÁSI MUNKÁK</t>
  </si>
  <si>
    <t>Ablakok bontása (120×120 cm)</t>
  </si>
  <si>
    <t>Lapburkolat bontása</t>
  </si>
  <si>
    <t>Aljzatbeton készítése 5 cm vastagságban</t>
  </si>
  <si>
    <t>Meglévő megmaradó falak és mennyezetek festés előkészítése
(kaparás oldalfal és mennyezet)</t>
  </si>
  <si>
    <t>Új műanyag belső ajtók elhelyezése (75×210 - 100×210 cm közötti méretben)</t>
  </si>
  <si>
    <t>22.</t>
  </si>
  <si>
    <t>23.</t>
  </si>
  <si>
    <t>24.</t>
  </si>
  <si>
    <t>25.</t>
  </si>
  <si>
    <t>26.</t>
  </si>
  <si>
    <t>27.</t>
  </si>
  <si>
    <t>Ajtónyílások átalakítása új nyílászárók részére</t>
  </si>
  <si>
    <t>Szennyvíz alapvzezetékek elhelyezése, idomokkal együtt</t>
  </si>
  <si>
    <t>Porcelán mosdó elhelyelyezése</t>
  </si>
  <si>
    <t>Wc csésze elhelyezése</t>
  </si>
  <si>
    <t>Piszuár elhelyezése</t>
  </si>
  <si>
    <t>28.</t>
  </si>
  <si>
    <t>Aljzatkiegyenlíés max. 1cm vastagságban</t>
  </si>
  <si>
    <t>PVC burkolat készítése szegélyezéssel együtt</t>
  </si>
  <si>
    <t>29.</t>
  </si>
  <si>
    <t>30.</t>
  </si>
  <si>
    <t>1. Ütem</t>
  </si>
  <si>
    <t>Bontás</t>
  </si>
  <si>
    <t>Építés</t>
  </si>
  <si>
    <t>Anyag + Munkadíj</t>
  </si>
  <si>
    <t>7100 Szekszárd, Sport utca 1</t>
  </si>
  <si>
    <t>Volt öltöző épület átalakítása / felújítása</t>
  </si>
  <si>
    <t>Nyílásáthidaló beépítése</t>
  </si>
  <si>
    <t>Acél kiváltó elhelyezése -ha el kell férnie a ringnek</t>
  </si>
  <si>
    <t>Ajtók mázolása</t>
  </si>
  <si>
    <t>vizesblokk eszközeinek karbantartása</t>
  </si>
  <si>
    <t>Fűtésszerelés - klímaberendezések</t>
  </si>
  <si>
    <t>Szerkezetek bontása</t>
  </si>
  <si>
    <t>Kerámia lapburkolat készítése- Mosdókban, WC-kben</t>
  </si>
  <si>
    <t>Villanyszerelés (Ide értendő a meglévő fűtőpanelek felszerelése)</t>
  </si>
  <si>
    <t>Ebbe Károlyék is beszállhatnának, mint külső (néhány ablakkal több lett)</t>
  </si>
  <si>
    <t>Boxring miatt</t>
  </si>
  <si>
    <t>ez még kérdéses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</si>
</sst>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Ft&quot;"/>
    <numFmt numFmtId="165" formatCode="\ * #,##0.00&quot; Ft &quot;;\-* #,##0.00&quot; Ft &quot;;\ * \-#&quot; Ft &quot;;\ @\ "/>
    <numFmt numFmtId="166" formatCode="#,##0\ &quot;Ft&quot;;[Red]#,##0\ &quot;Ft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165" fontId="4" fillId="0" borderId="0" applyFill="0" applyBorder="0" applyAlignment="0" applyProtection="0"/>
  </cellStyleXfs>
  <cellXfs count="87">
    <xf numFmtId="0" fontId="0" fillId="0" borderId="0" xfId="0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 wrapText="1"/>
    </xf>
    <xf numFmtId="164" fontId="2" fillId="0" borderId="11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64" fontId="2" fillId="0" borderId="0" xfId="0" applyNumberFormat="1" applyFont="1"/>
    <xf numFmtId="9" fontId="2" fillId="0" borderId="0" xfId="0" applyNumberFormat="1" applyFont="1"/>
    <xf numFmtId="0" fontId="2" fillId="0" borderId="13" xfId="0" applyFont="1" applyBorder="1"/>
    <xf numFmtId="0" fontId="2" fillId="0" borderId="20" xfId="0" applyFont="1" applyBorder="1"/>
    <xf numFmtId="0" fontId="2" fillId="0" borderId="8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0" xfId="0" applyFont="1"/>
    <xf numFmtId="164" fontId="2" fillId="0" borderId="8" xfId="0" applyNumberFormat="1" applyFont="1" applyFill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4" fontId="2" fillId="0" borderId="0" xfId="0" applyNumberFormat="1" applyFont="1" applyAlignment="1"/>
    <xf numFmtId="0" fontId="7" fillId="0" borderId="0" xfId="0" applyFont="1"/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0" fillId="0" borderId="0" xfId="0" applyFont="1"/>
    <xf numFmtId="0" fontId="2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vertical="center" wrapText="1"/>
    </xf>
    <xf numFmtId="164" fontId="2" fillId="0" borderId="16" xfId="0" applyNumberFormat="1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 wrapText="1"/>
    </xf>
    <xf numFmtId="166" fontId="7" fillId="0" borderId="2" xfId="0" applyNumberFormat="1" applyFont="1" applyBorder="1" applyAlignment="1">
      <alignment horizontal="right"/>
    </xf>
    <xf numFmtId="164" fontId="7" fillId="0" borderId="2" xfId="0" applyNumberFormat="1" applyFont="1" applyBorder="1"/>
    <xf numFmtId="164" fontId="7" fillId="0" borderId="3" xfId="0" applyNumberFormat="1" applyFont="1" applyBorder="1"/>
    <xf numFmtId="0" fontId="2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164" fontId="2" fillId="0" borderId="9" xfId="0" applyNumberFormat="1" applyFont="1" applyFill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164" fontId="2" fillId="0" borderId="2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2" fillId="2" borderId="9" xfId="0" applyNumberFormat="1" applyFont="1" applyFill="1" applyBorder="1" applyAlignment="1">
      <alignment vertical="center" wrapText="1"/>
    </xf>
  </cellXfs>
  <cellStyles count="3">
    <cellStyle name="Normál" xfId="0" builtinId="0"/>
    <cellStyle name="Normál 2" xfId="1"/>
    <cellStyle name="Pénzn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8"/>
  <sheetViews>
    <sheetView tabSelected="1" topLeftCell="A4" zoomScale="160" zoomScaleNormal="160" workbookViewId="0">
      <selection activeCell="I8" sqref="I8"/>
    </sheetView>
  </sheetViews>
  <sheetFormatPr defaultRowHeight="15" x14ac:dyDescent="0.25"/>
  <sheetData>
    <row r="3" spans="1:9" ht="25.5" x14ac:dyDescent="0.35">
      <c r="A3" s="62" t="s">
        <v>32</v>
      </c>
      <c r="B3" s="62"/>
      <c r="C3" s="62"/>
      <c r="D3" s="62"/>
      <c r="E3" s="62"/>
      <c r="F3" s="62"/>
      <c r="G3" s="62"/>
      <c r="H3" s="62"/>
      <c r="I3" s="62"/>
    </row>
    <row r="4" spans="1:9" x14ac:dyDescent="0.25">
      <c r="A4" s="11"/>
      <c r="B4" s="11"/>
      <c r="C4" s="11"/>
      <c r="D4" s="11"/>
      <c r="E4" s="11"/>
      <c r="F4" s="11"/>
      <c r="G4" s="11"/>
      <c r="H4" s="11"/>
      <c r="I4" s="11"/>
    </row>
    <row r="5" spans="1:9" x14ac:dyDescent="0.25">
      <c r="A5" s="12"/>
      <c r="B5" s="12"/>
      <c r="C5" s="12"/>
      <c r="D5" s="12"/>
      <c r="E5" s="11"/>
      <c r="F5" s="11"/>
      <c r="G5" s="11"/>
      <c r="H5" s="11"/>
      <c r="I5" s="11"/>
    </row>
    <row r="6" spans="1:9" x14ac:dyDescent="0.25">
      <c r="A6" s="13"/>
      <c r="B6" s="13"/>
      <c r="C6" s="13"/>
      <c r="D6" s="13"/>
      <c r="E6" s="11"/>
      <c r="F6" s="11"/>
      <c r="G6" s="11"/>
      <c r="H6" s="11"/>
      <c r="I6" s="11"/>
    </row>
    <row r="7" spans="1:9" x14ac:dyDescent="0.25">
      <c r="A7" s="11" t="s">
        <v>19</v>
      </c>
      <c r="B7" s="57" t="s">
        <v>20</v>
      </c>
      <c r="C7" s="57"/>
      <c r="D7" s="57"/>
      <c r="E7" s="57"/>
      <c r="H7" s="11" t="s">
        <v>21</v>
      </c>
      <c r="I7" s="25">
        <v>45636</v>
      </c>
    </row>
    <row r="8" spans="1:9" x14ac:dyDescent="0.25">
      <c r="A8" s="11"/>
      <c r="B8" s="57" t="s">
        <v>22</v>
      </c>
      <c r="C8" s="57"/>
      <c r="D8" s="57"/>
      <c r="E8" s="57"/>
      <c r="F8" s="11"/>
      <c r="G8" s="11"/>
      <c r="H8" s="11"/>
      <c r="I8" s="11"/>
    </row>
    <row r="9" spans="1:9" x14ac:dyDescent="0.25">
      <c r="A9" s="11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1" t="s">
        <v>23</v>
      </c>
      <c r="B10" s="57" t="s">
        <v>109</v>
      </c>
      <c r="C10" s="57"/>
      <c r="D10" s="57"/>
      <c r="E10" s="57"/>
      <c r="F10" s="57"/>
      <c r="G10" s="57"/>
      <c r="H10" s="11"/>
      <c r="I10" s="11"/>
    </row>
    <row r="11" spans="1:9" x14ac:dyDescent="0.25">
      <c r="A11" s="11"/>
      <c r="B11" s="57" t="s">
        <v>110</v>
      </c>
      <c r="C11" s="57"/>
      <c r="D11" s="57"/>
      <c r="E11" s="57"/>
      <c r="F11" s="11"/>
      <c r="G11" s="11"/>
      <c r="H11" s="11"/>
      <c r="I11" s="11"/>
    </row>
    <row r="12" spans="1:9" x14ac:dyDescent="0.25">
      <c r="A12" s="11"/>
      <c r="B12" s="57"/>
      <c r="C12" s="57"/>
      <c r="D12" s="57"/>
      <c r="E12" s="57"/>
      <c r="F12" s="11"/>
      <c r="G12" s="11"/>
      <c r="H12" s="11"/>
      <c r="I12" s="11"/>
    </row>
    <row r="13" spans="1:9" x14ac:dyDescent="0.25">
      <c r="A13" s="11"/>
      <c r="B13" s="57"/>
      <c r="C13" s="57"/>
      <c r="D13" s="57"/>
      <c r="E13" s="57"/>
      <c r="F13" s="57"/>
      <c r="G13" s="11"/>
      <c r="H13" s="11"/>
      <c r="I13" s="11"/>
    </row>
    <row r="14" spans="1:9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9" x14ac:dyDescent="0.25">
      <c r="A15" s="17"/>
      <c r="B15" s="17"/>
      <c r="C15" s="17"/>
      <c r="D15" s="61" t="s">
        <v>108</v>
      </c>
      <c r="E15" s="61"/>
      <c r="F15" s="61"/>
      <c r="G15" s="61"/>
      <c r="H15" s="61"/>
      <c r="I15" s="61"/>
    </row>
    <row r="16" spans="1:9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7" spans="1:9" x14ac:dyDescent="0.25">
      <c r="A17" s="57" t="s">
        <v>24</v>
      </c>
      <c r="B17" s="57"/>
      <c r="C17" s="57"/>
      <c r="D17" s="59">
        <f>'Munkanem összesítő'!C6</f>
        <v>13408000</v>
      </c>
      <c r="E17" s="59"/>
      <c r="F17" s="59"/>
      <c r="G17" s="59"/>
      <c r="H17" s="59"/>
      <c r="I17" s="59"/>
    </row>
    <row r="18" spans="1:9" x14ac:dyDescent="0.25">
      <c r="A18" s="11"/>
      <c r="B18" s="11"/>
      <c r="C18" s="11"/>
      <c r="D18" s="11"/>
      <c r="E18" s="14"/>
      <c r="F18" s="14"/>
      <c r="G18" s="14"/>
      <c r="H18" s="14"/>
      <c r="I18" s="14"/>
    </row>
    <row r="19" spans="1:9" x14ac:dyDescent="0.25">
      <c r="A19" s="57" t="s">
        <v>25</v>
      </c>
      <c r="B19" s="57"/>
      <c r="C19" s="11"/>
      <c r="D19" s="59">
        <f>D17+G17</f>
        <v>13408000</v>
      </c>
      <c r="E19" s="59"/>
      <c r="F19" s="59"/>
      <c r="G19" s="59"/>
      <c r="H19" s="59"/>
      <c r="I19" s="59"/>
    </row>
    <row r="20" spans="1:9" x14ac:dyDescent="0.25">
      <c r="A20" s="11"/>
      <c r="B20" s="11"/>
      <c r="C20" s="11"/>
      <c r="D20" s="11"/>
      <c r="E20" s="14"/>
      <c r="F20" s="14"/>
      <c r="G20" s="14"/>
      <c r="H20" s="14"/>
      <c r="I20" s="14"/>
    </row>
    <row r="21" spans="1:9" x14ac:dyDescent="0.25">
      <c r="A21" s="11" t="s">
        <v>18</v>
      </c>
      <c r="B21" s="15">
        <v>0.27</v>
      </c>
      <c r="C21" s="11"/>
      <c r="D21" s="59">
        <f>D19*B21</f>
        <v>3620160.0000000005</v>
      </c>
      <c r="E21" s="59"/>
      <c r="F21" s="59"/>
      <c r="G21" s="59"/>
      <c r="H21" s="59"/>
      <c r="I21" s="59"/>
    </row>
    <row r="22" spans="1:9" x14ac:dyDescent="0.25">
      <c r="A22" s="11"/>
      <c r="B22" s="11"/>
      <c r="C22" s="11"/>
      <c r="D22" s="11"/>
      <c r="E22" s="14"/>
      <c r="F22" s="14"/>
      <c r="G22" s="14"/>
      <c r="H22" s="14"/>
      <c r="I22" s="14"/>
    </row>
    <row r="23" spans="1:9" x14ac:dyDescent="0.25">
      <c r="A23" s="16" t="s">
        <v>26</v>
      </c>
      <c r="B23" s="16"/>
      <c r="C23" s="16"/>
      <c r="D23" s="60">
        <f>D19+D21</f>
        <v>17028160</v>
      </c>
      <c r="E23" s="60"/>
      <c r="F23" s="60"/>
      <c r="G23" s="60"/>
      <c r="H23" s="60"/>
      <c r="I23" s="60"/>
    </row>
    <row r="24" spans="1:9" x14ac:dyDescent="0.25">
      <c r="A24" s="11"/>
      <c r="B24" s="11"/>
      <c r="C24" s="11"/>
      <c r="D24" s="11"/>
      <c r="E24" s="11"/>
      <c r="F24" s="11"/>
      <c r="G24" s="11"/>
      <c r="H24" s="11"/>
      <c r="I24" s="11"/>
    </row>
    <row r="25" spans="1:9" x14ac:dyDescent="0.25">
      <c r="A25" s="11"/>
      <c r="B25" s="11"/>
      <c r="C25" s="11"/>
      <c r="D25" s="11"/>
      <c r="E25" s="11"/>
      <c r="F25" s="11"/>
      <c r="G25" s="11"/>
      <c r="H25" s="11"/>
      <c r="I25" s="11"/>
    </row>
    <row r="26" spans="1:9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9" x14ac:dyDescent="0.25">
      <c r="A27" s="11"/>
      <c r="B27" s="11"/>
      <c r="C27" s="11"/>
      <c r="D27" s="11"/>
      <c r="E27" s="11"/>
      <c r="F27" s="11"/>
      <c r="G27" s="58" t="s">
        <v>27</v>
      </c>
      <c r="H27" s="58"/>
      <c r="I27" s="58"/>
    </row>
    <row r="28" spans="1:9" x14ac:dyDescent="0.25">
      <c r="A28" s="11"/>
      <c r="B28" s="11"/>
      <c r="C28" s="11"/>
      <c r="D28" s="11"/>
      <c r="E28" s="11"/>
      <c r="F28" s="11"/>
      <c r="G28" s="58" t="s">
        <v>28</v>
      </c>
      <c r="H28" s="58"/>
      <c r="I28" s="58"/>
    </row>
  </sheetData>
  <mergeCells count="17">
    <mergeCell ref="A3:I3"/>
    <mergeCell ref="B7:E7"/>
    <mergeCell ref="B8:E8"/>
    <mergeCell ref="B10:E10"/>
    <mergeCell ref="F10:G10"/>
    <mergeCell ref="B11:E11"/>
    <mergeCell ref="B13:F13"/>
    <mergeCell ref="G28:I28"/>
    <mergeCell ref="B12:E12"/>
    <mergeCell ref="A17:C17"/>
    <mergeCell ref="A19:B19"/>
    <mergeCell ref="D19:I19"/>
    <mergeCell ref="D21:I21"/>
    <mergeCell ref="D23:I23"/>
    <mergeCell ref="G27:I27"/>
    <mergeCell ref="D15:I15"/>
    <mergeCell ref="D17:I1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6" sqref="C6:D6"/>
    </sheetView>
  </sheetViews>
  <sheetFormatPr defaultRowHeight="15" x14ac:dyDescent="0.25"/>
  <cols>
    <col min="1" max="1" width="2.5703125" bestFit="1" customWidth="1"/>
    <col min="2" max="2" width="25.7109375" customWidth="1"/>
    <col min="3" max="4" width="12" bestFit="1" customWidth="1"/>
  </cols>
  <sheetData>
    <row r="1" spans="1:4" ht="16.5" x14ac:dyDescent="0.3">
      <c r="A1" s="71" t="s">
        <v>31</v>
      </c>
      <c r="B1" s="71"/>
      <c r="C1" s="71"/>
      <c r="D1" s="71"/>
    </row>
    <row r="2" spans="1:4" ht="17.25" thickBot="1" x14ac:dyDescent="0.35">
      <c r="A2" s="26"/>
      <c r="B2" s="26"/>
      <c r="C2" s="26"/>
      <c r="D2" s="26"/>
    </row>
    <row r="3" spans="1:4" ht="17.25" thickBot="1" x14ac:dyDescent="0.35">
      <c r="A3" s="69" t="s">
        <v>34</v>
      </c>
      <c r="B3" s="70"/>
      <c r="C3" s="27" t="s">
        <v>106</v>
      </c>
      <c r="D3" s="28" t="s">
        <v>107</v>
      </c>
    </row>
    <row r="4" spans="1:4" ht="17.25" thickBot="1" x14ac:dyDescent="0.35">
      <c r="A4" s="72" t="s">
        <v>105</v>
      </c>
      <c r="B4" s="73"/>
      <c r="C4" s="44">
        <f>'1. Ütem -Bontási munkák'!G27</f>
        <v>1525000</v>
      </c>
      <c r="D4" s="44">
        <f>'1. Ütem - Építőmesteri munkák'!G38</f>
        <v>11883000</v>
      </c>
    </row>
    <row r="5" spans="1:4" ht="16.5" x14ac:dyDescent="0.3">
      <c r="A5" s="65" t="s">
        <v>30</v>
      </c>
      <c r="B5" s="66"/>
      <c r="C5" s="45">
        <f>SUM(C4:C4)</f>
        <v>1525000</v>
      </c>
      <c r="D5" s="46">
        <f>SUM(D4:D4)</f>
        <v>11883000</v>
      </c>
    </row>
    <row r="6" spans="1:4" ht="17.25" thickBot="1" x14ac:dyDescent="0.35">
      <c r="A6" s="67"/>
      <c r="B6" s="68"/>
      <c r="C6" s="63">
        <f>C5+D5</f>
        <v>13408000</v>
      </c>
      <c r="D6" s="64"/>
    </row>
    <row r="10" spans="1:4" ht="12.75" customHeight="1" x14ac:dyDescent="0.25"/>
  </sheetData>
  <mergeCells count="5">
    <mergeCell ref="C6:D6"/>
    <mergeCell ref="A5:B6"/>
    <mergeCell ref="A3:B3"/>
    <mergeCell ref="A1:D1"/>
    <mergeCell ref="A4:B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5" zoomScale="145" zoomScaleNormal="145" workbookViewId="0">
      <selection activeCell="I24" sqref="I24"/>
    </sheetView>
  </sheetViews>
  <sheetFormatPr defaultRowHeight="15" x14ac:dyDescent="0.25"/>
  <cols>
    <col min="1" max="1" width="5.140625" bestFit="1" customWidth="1"/>
    <col min="2" max="2" width="30.140625" customWidth="1"/>
    <col min="3" max="3" width="6.7109375" customWidth="1"/>
    <col min="4" max="4" width="4.42578125" customWidth="1"/>
    <col min="5" max="8" width="10.7109375" customWidth="1"/>
  </cols>
  <sheetData>
    <row r="1" spans="1:8" ht="16.5" x14ac:dyDescent="0.3">
      <c r="A1" s="71" t="s">
        <v>83</v>
      </c>
      <c r="B1" s="71"/>
      <c r="C1" s="71"/>
      <c r="D1" s="71"/>
      <c r="E1" s="71"/>
      <c r="F1" s="71"/>
      <c r="G1" s="71"/>
      <c r="H1" s="71"/>
    </row>
    <row r="2" spans="1:8" ht="15.75" thickBot="1" x14ac:dyDescent="0.3"/>
    <row r="3" spans="1:8" ht="15" customHeight="1" x14ac:dyDescent="0.25">
      <c r="A3" s="80" t="s">
        <v>1</v>
      </c>
      <c r="B3" s="82" t="s">
        <v>2</v>
      </c>
      <c r="C3" s="82" t="s">
        <v>3</v>
      </c>
      <c r="D3" s="82"/>
      <c r="E3" s="84" t="s">
        <v>4</v>
      </c>
      <c r="F3" s="84"/>
      <c r="G3" s="84" t="s">
        <v>5</v>
      </c>
      <c r="H3" s="85"/>
    </row>
    <row r="4" spans="1:8" ht="15.75" thickBot="1" x14ac:dyDescent="0.3">
      <c r="A4" s="81"/>
      <c r="B4" s="83"/>
      <c r="C4" s="83"/>
      <c r="D4" s="83"/>
      <c r="E4" s="1" t="s">
        <v>6</v>
      </c>
      <c r="F4" s="1" t="s">
        <v>7</v>
      </c>
      <c r="G4" s="1" t="s">
        <v>6</v>
      </c>
      <c r="H4" s="2" t="s">
        <v>7</v>
      </c>
    </row>
    <row r="5" spans="1:8" s="29" customFormat="1" x14ac:dyDescent="0.25">
      <c r="A5" s="35" t="s">
        <v>8</v>
      </c>
      <c r="B5" s="36" t="s">
        <v>47</v>
      </c>
      <c r="C5" s="24">
        <v>25</v>
      </c>
      <c r="D5" s="3" t="s">
        <v>0</v>
      </c>
      <c r="E5" s="4">
        <v>0</v>
      </c>
      <c r="F5" s="4">
        <v>6500</v>
      </c>
      <c r="G5" s="4"/>
      <c r="H5" s="5"/>
    </row>
    <row r="6" spans="1:8" s="29" customFormat="1" x14ac:dyDescent="0.25">
      <c r="A6" s="37" t="s">
        <v>9</v>
      </c>
      <c r="B6" s="30" t="s">
        <v>49</v>
      </c>
      <c r="C6" s="23">
        <v>1</v>
      </c>
      <c r="D6" s="6" t="s">
        <v>0</v>
      </c>
      <c r="E6" s="7">
        <v>0</v>
      </c>
      <c r="F6" s="7">
        <v>6500</v>
      </c>
      <c r="G6" s="7"/>
      <c r="H6" s="8"/>
    </row>
    <row r="7" spans="1:8" s="29" customFormat="1" x14ac:dyDescent="0.25">
      <c r="A7" s="37" t="s">
        <v>10</v>
      </c>
      <c r="B7" s="30" t="s">
        <v>50</v>
      </c>
      <c r="C7" s="23">
        <v>1</v>
      </c>
      <c r="D7" s="6" t="s">
        <v>0</v>
      </c>
      <c r="E7" s="7">
        <v>0</v>
      </c>
      <c r="F7" s="7">
        <v>6500</v>
      </c>
      <c r="G7" s="7"/>
      <c r="H7" s="8"/>
    </row>
    <row r="8" spans="1:8" s="29" customFormat="1" x14ac:dyDescent="0.25">
      <c r="A8" s="37" t="s">
        <v>11</v>
      </c>
      <c r="B8" s="34" t="s">
        <v>84</v>
      </c>
      <c r="C8" s="23">
        <v>36</v>
      </c>
      <c r="D8" s="6" t="s">
        <v>0</v>
      </c>
      <c r="E8" s="7">
        <v>0</v>
      </c>
      <c r="F8" s="7">
        <v>8500</v>
      </c>
      <c r="G8" s="7"/>
      <c r="H8" s="8"/>
    </row>
    <row r="9" spans="1:8" s="29" customFormat="1" x14ac:dyDescent="0.25">
      <c r="A9" s="37" t="s">
        <v>12</v>
      </c>
      <c r="B9" s="31" t="s">
        <v>51</v>
      </c>
      <c r="C9" s="31">
        <v>200</v>
      </c>
      <c r="D9" s="31" t="s">
        <v>33</v>
      </c>
      <c r="E9" s="32">
        <v>0</v>
      </c>
      <c r="F9" s="32">
        <v>1500</v>
      </c>
      <c r="G9" s="32"/>
      <c r="H9" s="33"/>
    </row>
    <row r="10" spans="1:8" s="29" customFormat="1" x14ac:dyDescent="0.25">
      <c r="A10" s="37" t="s">
        <v>13</v>
      </c>
      <c r="B10" s="31" t="s">
        <v>85</v>
      </c>
      <c r="C10" s="31">
        <v>25</v>
      </c>
      <c r="D10" s="31" t="s">
        <v>33</v>
      </c>
      <c r="E10" s="32">
        <v>0</v>
      </c>
      <c r="F10" s="32">
        <v>2500</v>
      </c>
      <c r="G10" s="32"/>
      <c r="H10" s="33"/>
    </row>
    <row r="11" spans="1:8" s="29" customFormat="1" x14ac:dyDescent="0.25">
      <c r="A11" s="37" t="s">
        <v>14</v>
      </c>
      <c r="B11" s="31" t="s">
        <v>52</v>
      </c>
      <c r="C11" s="31">
        <v>300</v>
      </c>
      <c r="D11" s="31" t="s">
        <v>33</v>
      </c>
      <c r="E11" s="32">
        <v>0</v>
      </c>
      <c r="F11" s="32">
        <v>1200</v>
      </c>
      <c r="G11" s="32"/>
      <c r="H11" s="33"/>
    </row>
    <row r="12" spans="1:8" s="29" customFormat="1" x14ac:dyDescent="0.25">
      <c r="A12" s="37" t="s">
        <v>15</v>
      </c>
      <c r="B12" s="31" t="s">
        <v>53</v>
      </c>
      <c r="C12" s="31">
        <v>285</v>
      </c>
      <c r="D12" s="31" t="s">
        <v>33</v>
      </c>
      <c r="E12" s="32">
        <v>0</v>
      </c>
      <c r="F12" s="32">
        <v>2500</v>
      </c>
      <c r="G12" s="32"/>
      <c r="H12" s="33"/>
    </row>
    <row r="13" spans="1:8" s="29" customFormat="1" x14ac:dyDescent="0.25">
      <c r="A13" s="37" t="s">
        <v>16</v>
      </c>
      <c r="B13" s="34" t="s">
        <v>54</v>
      </c>
      <c r="C13" s="31">
        <v>4.5</v>
      </c>
      <c r="D13" s="31" t="s">
        <v>33</v>
      </c>
      <c r="E13" s="32">
        <v>0</v>
      </c>
      <c r="F13" s="32">
        <v>20000</v>
      </c>
      <c r="G13" s="32"/>
      <c r="H13" s="33"/>
    </row>
    <row r="14" spans="1:8" x14ac:dyDescent="0.25">
      <c r="A14" s="37" t="s">
        <v>35</v>
      </c>
      <c r="B14" s="34" t="s">
        <v>55</v>
      </c>
      <c r="C14" s="31">
        <v>2.5</v>
      </c>
      <c r="D14" s="31" t="s">
        <v>33</v>
      </c>
      <c r="E14" s="32">
        <v>0</v>
      </c>
      <c r="F14" s="32">
        <v>15000</v>
      </c>
      <c r="G14" s="32"/>
      <c r="H14" s="33"/>
    </row>
    <row r="15" spans="1:8" x14ac:dyDescent="0.25">
      <c r="A15" s="37" t="s">
        <v>36</v>
      </c>
      <c r="B15" s="34" t="s">
        <v>56</v>
      </c>
      <c r="C15" s="31">
        <v>8.5</v>
      </c>
      <c r="D15" s="31" t="s">
        <v>29</v>
      </c>
      <c r="E15" s="32">
        <v>0</v>
      </c>
      <c r="F15" s="32">
        <v>25000</v>
      </c>
      <c r="G15" s="32"/>
      <c r="H15" s="33"/>
    </row>
    <row r="16" spans="1:8" x14ac:dyDescent="0.25">
      <c r="A16" s="37" t="s">
        <v>37</v>
      </c>
      <c r="B16" s="18" t="s">
        <v>44</v>
      </c>
      <c r="C16" s="23">
        <v>2</v>
      </c>
      <c r="D16" s="6" t="s">
        <v>0</v>
      </c>
      <c r="E16" s="7">
        <v>0</v>
      </c>
      <c r="F16" s="7">
        <v>5000</v>
      </c>
      <c r="G16" s="7"/>
      <c r="H16" s="8"/>
    </row>
    <row r="17" spans="1:9" x14ac:dyDescent="0.25">
      <c r="A17" s="37" t="s">
        <v>38</v>
      </c>
      <c r="B17" s="18" t="s">
        <v>46</v>
      </c>
      <c r="C17" s="23">
        <v>2</v>
      </c>
      <c r="D17" s="6" t="s">
        <v>0</v>
      </c>
      <c r="E17" s="7">
        <v>0</v>
      </c>
      <c r="F17" s="7">
        <v>5000</v>
      </c>
      <c r="G17" s="7"/>
      <c r="H17" s="8"/>
    </row>
    <row r="18" spans="1:9" x14ac:dyDescent="0.25">
      <c r="A18" s="37" t="s">
        <v>39</v>
      </c>
      <c r="B18" s="18" t="s">
        <v>45</v>
      </c>
      <c r="C18" s="23">
        <v>2</v>
      </c>
      <c r="D18" s="6" t="s">
        <v>0</v>
      </c>
      <c r="E18" s="7">
        <v>0</v>
      </c>
      <c r="F18" s="7">
        <v>5000</v>
      </c>
      <c r="G18" s="7"/>
      <c r="H18" s="8"/>
    </row>
    <row r="19" spans="1:9" x14ac:dyDescent="0.25">
      <c r="A19" s="37" t="s">
        <v>48</v>
      </c>
      <c r="B19" s="18" t="s">
        <v>57</v>
      </c>
      <c r="C19" s="23">
        <v>1</v>
      </c>
      <c r="D19" s="6" t="s">
        <v>58</v>
      </c>
      <c r="E19" s="7">
        <v>0</v>
      </c>
      <c r="F19" s="7">
        <v>250000</v>
      </c>
      <c r="G19" s="7"/>
      <c r="H19" s="8"/>
    </row>
    <row r="20" spans="1:9" x14ac:dyDescent="0.25">
      <c r="A20" s="37" t="s">
        <v>59</v>
      </c>
      <c r="B20" s="18" t="s">
        <v>65</v>
      </c>
      <c r="C20" s="23">
        <v>1</v>
      </c>
      <c r="D20" s="6" t="s">
        <v>58</v>
      </c>
      <c r="E20" s="7">
        <v>0</v>
      </c>
      <c r="F20" s="7">
        <v>250000</v>
      </c>
      <c r="G20" s="7"/>
      <c r="H20" s="8"/>
    </row>
    <row r="21" spans="1:9" x14ac:dyDescent="0.25">
      <c r="A21" s="37" t="s">
        <v>60</v>
      </c>
      <c r="B21" s="18" t="s">
        <v>43</v>
      </c>
      <c r="C21" s="23">
        <v>1</v>
      </c>
      <c r="D21" s="6" t="s">
        <v>40</v>
      </c>
      <c r="E21" s="7">
        <v>0</v>
      </c>
      <c r="F21" s="7">
        <v>150000</v>
      </c>
      <c r="G21" s="7"/>
      <c r="H21" s="8"/>
    </row>
    <row r="22" spans="1:9" ht="25.5" x14ac:dyDescent="0.25">
      <c r="A22" s="37" t="s">
        <v>61</v>
      </c>
      <c r="B22" s="18" t="s">
        <v>42</v>
      </c>
      <c r="C22" s="23">
        <v>2</v>
      </c>
      <c r="D22" s="6" t="s">
        <v>0</v>
      </c>
      <c r="E22" s="7">
        <v>0</v>
      </c>
      <c r="F22" s="7">
        <v>100000</v>
      </c>
      <c r="G22" s="7">
        <f t="shared" ref="G22" si="0">C22*E22</f>
        <v>0</v>
      </c>
      <c r="H22" s="86">
        <f t="shared" ref="H22" si="1">C22*F22</f>
        <v>200000</v>
      </c>
      <c r="I22" t="s">
        <v>121</v>
      </c>
    </row>
    <row r="23" spans="1:9" x14ac:dyDescent="0.25">
      <c r="A23" s="37" t="s">
        <v>62</v>
      </c>
      <c r="B23" s="18" t="s">
        <v>41</v>
      </c>
      <c r="C23" s="23">
        <v>15</v>
      </c>
      <c r="D23" s="6" t="s">
        <v>0</v>
      </c>
      <c r="E23" s="7">
        <v>0</v>
      </c>
      <c r="F23" s="7">
        <v>15000</v>
      </c>
      <c r="G23" s="7">
        <f t="shared" ref="G22:G24" si="2">C23*E23</f>
        <v>0</v>
      </c>
      <c r="H23" s="86">
        <f t="shared" ref="H22:H24" si="3">C23*F23</f>
        <v>225000</v>
      </c>
      <c r="I23" t="s">
        <v>121</v>
      </c>
    </row>
    <row r="24" spans="1:9" ht="15.75" thickBot="1" x14ac:dyDescent="0.3">
      <c r="A24" s="38" t="s">
        <v>63</v>
      </c>
      <c r="B24" s="19" t="s">
        <v>66</v>
      </c>
      <c r="C24" s="39">
        <v>1</v>
      </c>
      <c r="D24" s="19" t="s">
        <v>40</v>
      </c>
      <c r="E24" s="40">
        <v>0</v>
      </c>
      <c r="F24" s="40">
        <v>100000</v>
      </c>
      <c r="G24" s="40">
        <f t="shared" si="2"/>
        <v>0</v>
      </c>
      <c r="H24" s="41">
        <f t="shared" si="3"/>
        <v>100000</v>
      </c>
      <c r="I24" s="21" t="s">
        <v>120</v>
      </c>
    </row>
    <row r="25" spans="1:9" ht="15.75" thickBot="1" x14ac:dyDescent="0.3">
      <c r="A25" s="53"/>
      <c r="B25" s="54" t="s">
        <v>116</v>
      </c>
      <c r="C25" s="55">
        <v>1</v>
      </c>
      <c r="D25" s="54" t="s">
        <v>40</v>
      </c>
      <c r="E25" s="56">
        <v>0</v>
      </c>
      <c r="F25" s="56">
        <v>1000000</v>
      </c>
      <c r="G25" s="40">
        <f t="shared" ref="G25" si="4">C25*E25</f>
        <v>0</v>
      </c>
      <c r="H25" s="41">
        <f t="shared" ref="H25" si="5">C25*F25</f>
        <v>1000000</v>
      </c>
    </row>
    <row r="26" spans="1:9" x14ac:dyDescent="0.25">
      <c r="A26" s="74" t="s">
        <v>17</v>
      </c>
      <c r="B26" s="75"/>
      <c r="C26" s="75"/>
      <c r="D26" s="75"/>
      <c r="E26" s="75"/>
      <c r="F26" s="75"/>
      <c r="G26" s="9">
        <f>SUM(G5:G25)</f>
        <v>0</v>
      </c>
      <c r="H26" s="9">
        <f>SUM(H5:H25)</f>
        <v>1525000</v>
      </c>
    </row>
    <row r="27" spans="1:9" ht="15.75" thickBot="1" x14ac:dyDescent="0.3">
      <c r="A27" s="76"/>
      <c r="B27" s="77"/>
      <c r="C27" s="77"/>
      <c r="D27" s="77"/>
      <c r="E27" s="77"/>
      <c r="F27" s="77"/>
      <c r="G27" s="78">
        <f>G26+H26</f>
        <v>1525000</v>
      </c>
      <c r="H27" s="79"/>
    </row>
  </sheetData>
  <mergeCells count="8">
    <mergeCell ref="A26:F27"/>
    <mergeCell ref="G27:H27"/>
    <mergeCell ref="A1:H1"/>
    <mergeCell ref="A3:A4"/>
    <mergeCell ref="B3:B4"/>
    <mergeCell ref="C3:D4"/>
    <mergeCell ref="E3:F3"/>
    <mergeCell ref="G3:H3"/>
  </mergeCells>
  <printOptions horizontalCentered="1"/>
  <pageMargins left="0.25" right="0.25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9" zoomScale="145" zoomScaleNormal="145" workbookViewId="0">
      <selection activeCell="I29" sqref="I29"/>
    </sheetView>
  </sheetViews>
  <sheetFormatPr defaultRowHeight="15" x14ac:dyDescent="0.25"/>
  <cols>
    <col min="1" max="1" width="5.140625" bestFit="1" customWidth="1"/>
    <col min="2" max="2" width="32.28515625" customWidth="1"/>
    <col min="3" max="3" width="6.7109375" customWidth="1"/>
    <col min="4" max="4" width="4.42578125" customWidth="1"/>
    <col min="5" max="8" width="10.7109375" customWidth="1"/>
  </cols>
  <sheetData>
    <row r="1" spans="1:8" ht="16.5" x14ac:dyDescent="0.3">
      <c r="A1" s="71" t="s">
        <v>82</v>
      </c>
      <c r="B1" s="71"/>
      <c r="C1" s="71"/>
      <c r="D1" s="71"/>
      <c r="E1" s="71"/>
      <c r="F1" s="71"/>
      <c r="G1" s="71"/>
      <c r="H1" s="71"/>
    </row>
    <row r="2" spans="1:8" ht="15.75" thickBot="1" x14ac:dyDescent="0.3"/>
    <row r="3" spans="1:8" ht="15" customHeight="1" x14ac:dyDescent="0.25">
      <c r="A3" s="80" t="s">
        <v>1</v>
      </c>
      <c r="B3" s="82" t="s">
        <v>2</v>
      </c>
      <c r="C3" s="82" t="s">
        <v>3</v>
      </c>
      <c r="D3" s="82"/>
      <c r="E3" s="84" t="s">
        <v>4</v>
      </c>
      <c r="F3" s="84"/>
      <c r="G3" s="84" t="s">
        <v>5</v>
      </c>
      <c r="H3" s="85"/>
    </row>
    <row r="4" spans="1:8" ht="15.75" thickBot="1" x14ac:dyDescent="0.3">
      <c r="A4" s="81"/>
      <c r="B4" s="83"/>
      <c r="C4" s="83"/>
      <c r="D4" s="83"/>
      <c r="E4" s="1" t="s">
        <v>6</v>
      </c>
      <c r="F4" s="1" t="s">
        <v>7</v>
      </c>
      <c r="G4" s="1" t="s">
        <v>6</v>
      </c>
      <c r="H4" s="2" t="s">
        <v>7</v>
      </c>
    </row>
    <row r="5" spans="1:8" ht="25.5" x14ac:dyDescent="0.25">
      <c r="A5" s="35" t="s">
        <v>8</v>
      </c>
      <c r="B5" s="20" t="s">
        <v>67</v>
      </c>
      <c r="C5" s="24">
        <v>90</v>
      </c>
      <c r="D5" s="3" t="s">
        <v>29</v>
      </c>
      <c r="E5" s="43">
        <v>1500</v>
      </c>
      <c r="F5" s="43">
        <v>2500</v>
      </c>
      <c r="G5" s="4">
        <f t="shared" ref="G5" si="0">C5*E5</f>
        <v>135000</v>
      </c>
      <c r="H5" s="5">
        <f t="shared" ref="H5" si="1">C5*F5</f>
        <v>225000</v>
      </c>
    </row>
    <row r="6" spans="1:8" x14ac:dyDescent="0.25">
      <c r="A6" s="37" t="s">
        <v>9</v>
      </c>
      <c r="B6" s="31" t="s">
        <v>68</v>
      </c>
      <c r="C6" s="31">
        <v>35</v>
      </c>
      <c r="D6" s="31" t="s">
        <v>33</v>
      </c>
      <c r="E6" s="32">
        <v>1500</v>
      </c>
      <c r="F6" s="32">
        <v>3500</v>
      </c>
      <c r="G6" s="32">
        <f>C6*E6</f>
        <v>52500</v>
      </c>
      <c r="H6" s="33">
        <f>C6*F6</f>
        <v>122500</v>
      </c>
    </row>
    <row r="7" spans="1:8" x14ac:dyDescent="0.25">
      <c r="A7" s="37" t="s">
        <v>10</v>
      </c>
      <c r="B7" s="31" t="s">
        <v>86</v>
      </c>
      <c r="C7" s="31">
        <v>25</v>
      </c>
      <c r="D7" s="31" t="s">
        <v>33</v>
      </c>
      <c r="E7" s="32">
        <v>1500</v>
      </c>
      <c r="F7" s="32">
        <v>3500</v>
      </c>
      <c r="G7" s="32">
        <f>C7*E7</f>
        <v>37500</v>
      </c>
      <c r="H7" s="33">
        <f>C7*F7</f>
        <v>87500</v>
      </c>
    </row>
    <row r="8" spans="1:8" x14ac:dyDescent="0.25">
      <c r="A8" s="37" t="s">
        <v>11</v>
      </c>
      <c r="B8" s="18" t="s">
        <v>69</v>
      </c>
      <c r="C8" s="31">
        <v>7</v>
      </c>
      <c r="D8" s="31" t="s">
        <v>33</v>
      </c>
      <c r="E8" s="42">
        <v>15000</v>
      </c>
      <c r="F8" s="42">
        <v>20000</v>
      </c>
      <c r="G8" s="32">
        <f>C8*E8</f>
        <v>105000</v>
      </c>
      <c r="H8" s="33">
        <f>C8*F8</f>
        <v>140000</v>
      </c>
    </row>
    <row r="9" spans="1:8" x14ac:dyDescent="0.25">
      <c r="A9" s="37" t="s">
        <v>12</v>
      </c>
      <c r="B9" s="18" t="s">
        <v>70</v>
      </c>
      <c r="C9" s="31">
        <v>2.5</v>
      </c>
      <c r="D9" s="31" t="s">
        <v>33</v>
      </c>
      <c r="E9" s="42">
        <v>10000</v>
      </c>
      <c r="F9" s="42">
        <v>20000</v>
      </c>
      <c r="G9" s="32">
        <f>C9*E9</f>
        <v>25000</v>
      </c>
      <c r="H9" s="33">
        <f>C9*F9</f>
        <v>50000</v>
      </c>
    </row>
    <row r="10" spans="1:8" x14ac:dyDescent="0.25">
      <c r="A10" s="37" t="s">
        <v>13</v>
      </c>
      <c r="B10" s="31" t="s">
        <v>71</v>
      </c>
      <c r="C10" s="31">
        <v>6.5</v>
      </c>
      <c r="D10" s="31" t="s">
        <v>33</v>
      </c>
      <c r="E10" s="32">
        <v>5500</v>
      </c>
      <c r="F10" s="32">
        <v>6500</v>
      </c>
      <c r="G10" s="32">
        <f t="shared" ref="G10" si="2">C10*E10</f>
        <v>35750</v>
      </c>
      <c r="H10" s="33">
        <f t="shared" ref="H10" si="3">C10*F10</f>
        <v>42250</v>
      </c>
    </row>
    <row r="11" spans="1:8" ht="25.5" x14ac:dyDescent="0.25">
      <c r="A11" s="37" t="s">
        <v>14</v>
      </c>
      <c r="B11" s="18" t="s">
        <v>117</v>
      </c>
      <c r="C11" s="31">
        <v>15</v>
      </c>
      <c r="D11" s="31" t="s">
        <v>33</v>
      </c>
      <c r="E11" s="42">
        <v>9000</v>
      </c>
      <c r="F11" s="42">
        <v>10000</v>
      </c>
      <c r="G11" s="32">
        <f t="shared" ref="G11" si="4">C11*E11</f>
        <v>135000</v>
      </c>
      <c r="H11" s="33">
        <f t="shared" ref="H11" si="5">C11*F11</f>
        <v>150000</v>
      </c>
    </row>
    <row r="12" spans="1:8" x14ac:dyDescent="0.25">
      <c r="A12" s="37" t="s">
        <v>15</v>
      </c>
      <c r="B12" s="18" t="s">
        <v>72</v>
      </c>
      <c r="C12" s="31">
        <v>75</v>
      </c>
      <c r="D12" s="31" t="s">
        <v>33</v>
      </c>
      <c r="E12" s="42">
        <v>9000</v>
      </c>
      <c r="F12" s="42">
        <v>10000</v>
      </c>
      <c r="G12" s="32"/>
      <c r="H12" s="33"/>
    </row>
    <row r="13" spans="1:8" x14ac:dyDescent="0.25">
      <c r="A13" s="48" t="s">
        <v>16</v>
      </c>
      <c r="B13" s="18" t="s">
        <v>101</v>
      </c>
      <c r="C13" s="49">
        <v>200</v>
      </c>
      <c r="D13" s="49" t="s">
        <v>33</v>
      </c>
      <c r="E13" s="42">
        <v>4500</v>
      </c>
      <c r="F13" s="42">
        <v>3500</v>
      </c>
      <c r="G13" s="42"/>
      <c r="H13" s="50"/>
    </row>
    <row r="14" spans="1:8" x14ac:dyDescent="0.25">
      <c r="A14" s="48" t="s">
        <v>35</v>
      </c>
      <c r="B14" s="18" t="s">
        <v>102</v>
      </c>
      <c r="C14" s="49">
        <v>220</v>
      </c>
      <c r="D14" s="49" t="s">
        <v>33</v>
      </c>
      <c r="E14" s="42">
        <v>4500</v>
      </c>
      <c r="F14" s="42">
        <v>6000</v>
      </c>
      <c r="G14" s="42"/>
      <c r="H14" s="50"/>
    </row>
    <row r="15" spans="1:8" ht="38.25" x14ac:dyDescent="0.25">
      <c r="A15" s="37" t="s">
        <v>36</v>
      </c>
      <c r="B15" s="6" t="s">
        <v>87</v>
      </c>
      <c r="C15" s="31">
        <v>820</v>
      </c>
      <c r="D15" s="31" t="s">
        <v>33</v>
      </c>
      <c r="E15" s="32">
        <v>0</v>
      </c>
      <c r="F15" s="32">
        <v>350</v>
      </c>
      <c r="G15" s="32">
        <f t="shared" ref="G15" si="6">C15*E15</f>
        <v>0</v>
      </c>
      <c r="H15" s="33">
        <f t="shared" ref="H15" si="7">C15*F15</f>
        <v>287000</v>
      </c>
    </row>
    <row r="16" spans="1:8" ht="25.5" x14ac:dyDescent="0.25">
      <c r="A16" s="37" t="s">
        <v>37</v>
      </c>
      <c r="B16" s="6" t="s">
        <v>73</v>
      </c>
      <c r="C16" s="31">
        <v>30</v>
      </c>
      <c r="D16" s="31" t="s">
        <v>33</v>
      </c>
      <c r="E16" s="42">
        <v>2200</v>
      </c>
      <c r="F16" s="42">
        <v>4800</v>
      </c>
      <c r="G16" s="32">
        <f t="shared" ref="G16:G20" si="8">C16*E16</f>
        <v>66000</v>
      </c>
      <c r="H16" s="33">
        <f t="shared" ref="H16:H20" si="9">C16*F16</f>
        <v>144000</v>
      </c>
    </row>
    <row r="17" spans="1:9" x14ac:dyDescent="0.25">
      <c r="A17" s="37" t="s">
        <v>38</v>
      </c>
      <c r="B17" s="31" t="s">
        <v>74</v>
      </c>
      <c r="C17" s="31">
        <v>850</v>
      </c>
      <c r="D17" s="31" t="s">
        <v>33</v>
      </c>
      <c r="E17" s="32">
        <v>900</v>
      </c>
      <c r="F17" s="32">
        <v>1500</v>
      </c>
      <c r="G17" s="32">
        <f t="shared" si="8"/>
        <v>765000</v>
      </c>
      <c r="H17" s="33">
        <f t="shared" si="9"/>
        <v>1275000</v>
      </c>
    </row>
    <row r="18" spans="1:9" x14ac:dyDescent="0.25">
      <c r="A18" s="37" t="s">
        <v>39</v>
      </c>
      <c r="B18" s="31" t="s">
        <v>75</v>
      </c>
      <c r="C18" s="31">
        <v>850</v>
      </c>
      <c r="D18" s="31" t="s">
        <v>33</v>
      </c>
      <c r="E18" s="32">
        <v>300</v>
      </c>
      <c r="F18" s="32">
        <v>300</v>
      </c>
      <c r="G18" s="32">
        <f t="shared" si="8"/>
        <v>255000</v>
      </c>
      <c r="H18" s="33">
        <f t="shared" si="9"/>
        <v>255000</v>
      </c>
    </row>
    <row r="19" spans="1:9" x14ac:dyDescent="0.25">
      <c r="A19" s="37" t="s">
        <v>48</v>
      </c>
      <c r="B19" s="31" t="s">
        <v>77</v>
      </c>
      <c r="C19" s="31">
        <v>850</v>
      </c>
      <c r="D19" s="31" t="s">
        <v>33</v>
      </c>
      <c r="E19" s="32">
        <v>1200</v>
      </c>
      <c r="F19" s="32">
        <v>1500</v>
      </c>
      <c r="G19" s="32">
        <f t="shared" si="8"/>
        <v>1020000</v>
      </c>
      <c r="H19" s="33">
        <f t="shared" si="9"/>
        <v>1275000</v>
      </c>
    </row>
    <row r="20" spans="1:9" x14ac:dyDescent="0.25">
      <c r="A20" s="37" t="s">
        <v>59</v>
      </c>
      <c r="B20" s="31" t="s">
        <v>76</v>
      </c>
      <c r="C20" s="31">
        <v>300</v>
      </c>
      <c r="D20" s="31" t="s">
        <v>33</v>
      </c>
      <c r="E20" s="32">
        <v>100</v>
      </c>
      <c r="F20" s="32">
        <v>150</v>
      </c>
      <c r="G20" s="32">
        <f t="shared" si="8"/>
        <v>30000</v>
      </c>
      <c r="H20" s="33">
        <f t="shared" si="9"/>
        <v>45000</v>
      </c>
    </row>
    <row r="21" spans="1:9" x14ac:dyDescent="0.25">
      <c r="A21" s="37" t="s">
        <v>60</v>
      </c>
      <c r="B21" s="6" t="s">
        <v>95</v>
      </c>
      <c r="C21" s="31">
        <v>9</v>
      </c>
      <c r="D21" s="31" t="s">
        <v>0</v>
      </c>
      <c r="E21" s="42">
        <v>2000</v>
      </c>
      <c r="F21" s="42">
        <v>5000</v>
      </c>
      <c r="G21" s="32">
        <f t="shared" ref="G21:G22" si="10">C21*E21</f>
        <v>18000</v>
      </c>
      <c r="H21" s="33">
        <f t="shared" ref="H21:H22" si="11">C21*F21</f>
        <v>45000</v>
      </c>
    </row>
    <row r="22" spans="1:9" x14ac:dyDescent="0.25">
      <c r="A22" s="37" t="s">
        <v>61</v>
      </c>
      <c r="B22" s="6" t="s">
        <v>111</v>
      </c>
      <c r="C22" s="31">
        <v>1</v>
      </c>
      <c r="D22" s="31" t="s">
        <v>0</v>
      </c>
      <c r="E22" s="42">
        <v>5500</v>
      </c>
      <c r="F22" s="42">
        <v>6500</v>
      </c>
      <c r="G22" s="32">
        <f t="shared" si="10"/>
        <v>5500</v>
      </c>
      <c r="H22" s="33">
        <f t="shared" si="11"/>
        <v>6500</v>
      </c>
    </row>
    <row r="23" spans="1:9" ht="25.5" x14ac:dyDescent="0.25">
      <c r="A23" s="37" t="s">
        <v>62</v>
      </c>
      <c r="B23" s="6" t="s">
        <v>88</v>
      </c>
      <c r="C23" s="31">
        <v>10</v>
      </c>
      <c r="D23" s="31" t="s">
        <v>0</v>
      </c>
      <c r="E23" s="42">
        <v>78000</v>
      </c>
      <c r="F23" s="42">
        <v>15000</v>
      </c>
      <c r="G23" s="32"/>
      <c r="H23" s="33"/>
    </row>
    <row r="24" spans="1:9" ht="25.5" x14ac:dyDescent="0.25">
      <c r="A24" s="37" t="s">
        <v>63</v>
      </c>
      <c r="B24" s="6" t="s">
        <v>78</v>
      </c>
      <c r="C24" s="31">
        <v>1</v>
      </c>
      <c r="D24" s="31" t="s">
        <v>0</v>
      </c>
      <c r="E24" s="42">
        <v>280000</v>
      </c>
      <c r="F24" s="42">
        <v>25000</v>
      </c>
      <c r="G24" s="32"/>
      <c r="H24" s="33"/>
    </row>
    <row r="25" spans="1:9" ht="25.5" x14ac:dyDescent="0.25">
      <c r="A25" s="37" t="s">
        <v>64</v>
      </c>
      <c r="B25" s="6" t="s">
        <v>79</v>
      </c>
      <c r="C25" s="31">
        <v>1</v>
      </c>
      <c r="D25" s="31" t="s">
        <v>0</v>
      </c>
      <c r="E25" s="42">
        <v>300000</v>
      </c>
      <c r="F25" s="42">
        <v>25000</v>
      </c>
      <c r="G25" s="32"/>
      <c r="H25" s="33"/>
    </row>
    <row r="26" spans="1:9" x14ac:dyDescent="0.25">
      <c r="A26" s="37"/>
      <c r="B26" s="6" t="s">
        <v>113</v>
      </c>
      <c r="C26" s="31">
        <v>12</v>
      </c>
      <c r="D26" s="31" t="s">
        <v>0</v>
      </c>
      <c r="E26" s="42">
        <v>10000</v>
      </c>
      <c r="F26" s="42">
        <v>15000</v>
      </c>
      <c r="G26" s="32">
        <f t="shared" ref="G26" si="12">C26*E26</f>
        <v>120000</v>
      </c>
      <c r="H26" s="33">
        <f t="shared" ref="H26" si="13">C26*F26</f>
        <v>180000</v>
      </c>
    </row>
    <row r="27" spans="1:9" ht="25.5" x14ac:dyDescent="0.25">
      <c r="A27" s="48" t="s">
        <v>89</v>
      </c>
      <c r="B27" s="18" t="s">
        <v>80</v>
      </c>
      <c r="C27" s="49">
        <v>1</v>
      </c>
      <c r="D27" s="49" t="s">
        <v>0</v>
      </c>
      <c r="E27" s="42">
        <v>785000</v>
      </c>
      <c r="F27" s="42">
        <v>50000</v>
      </c>
      <c r="G27" s="42"/>
      <c r="H27" s="50"/>
    </row>
    <row r="28" spans="1:9" ht="25.5" x14ac:dyDescent="0.25">
      <c r="A28" s="48" t="s">
        <v>90</v>
      </c>
      <c r="B28" s="18" t="s">
        <v>81</v>
      </c>
      <c r="C28" s="49">
        <v>36</v>
      </c>
      <c r="D28" s="49" t="s">
        <v>0</v>
      </c>
      <c r="E28" s="42">
        <v>43000</v>
      </c>
      <c r="F28" s="42">
        <v>6500</v>
      </c>
      <c r="G28" s="42">
        <f t="shared" ref="G28:G29" si="14">C28*E28</f>
        <v>1548000</v>
      </c>
      <c r="H28" s="50">
        <f t="shared" ref="H28:H29" si="15">C28*F28</f>
        <v>234000</v>
      </c>
      <c r="I28" s="21" t="s">
        <v>119</v>
      </c>
    </row>
    <row r="29" spans="1:9" ht="25.5" x14ac:dyDescent="0.25">
      <c r="A29" s="48" t="s">
        <v>91</v>
      </c>
      <c r="B29" s="18" t="s">
        <v>112</v>
      </c>
      <c r="C29" s="51">
        <v>1</v>
      </c>
      <c r="D29" s="18" t="s">
        <v>58</v>
      </c>
      <c r="E29" s="22">
        <v>460000</v>
      </c>
      <c r="F29" s="22">
        <v>540000</v>
      </c>
      <c r="G29" s="22">
        <f t="shared" si="14"/>
        <v>460000</v>
      </c>
      <c r="H29" s="52">
        <f t="shared" si="15"/>
        <v>540000</v>
      </c>
      <c r="I29" s="21" t="s">
        <v>120</v>
      </c>
    </row>
    <row r="30" spans="1:9" ht="25.5" x14ac:dyDescent="0.25">
      <c r="A30" s="37" t="s">
        <v>92</v>
      </c>
      <c r="B30" s="18" t="s">
        <v>96</v>
      </c>
      <c r="C30" s="23">
        <v>20</v>
      </c>
      <c r="D30" s="6" t="s">
        <v>29</v>
      </c>
      <c r="E30" s="7">
        <v>2500</v>
      </c>
      <c r="F30" s="7">
        <v>2800</v>
      </c>
      <c r="G30" s="7">
        <f t="shared" ref="G30" si="16">C30*E30</f>
        <v>50000</v>
      </c>
      <c r="H30" s="8">
        <f t="shared" ref="H30" si="17">C30*F30</f>
        <v>56000</v>
      </c>
      <c r="I30" s="21"/>
    </row>
    <row r="31" spans="1:9" x14ac:dyDescent="0.25">
      <c r="A31" s="37" t="s">
        <v>93</v>
      </c>
      <c r="B31" s="18" t="s">
        <v>97</v>
      </c>
      <c r="C31" s="23">
        <v>2</v>
      </c>
      <c r="D31" s="6" t="s">
        <v>0</v>
      </c>
      <c r="E31" s="7">
        <v>45000</v>
      </c>
      <c r="F31" s="7">
        <v>30000</v>
      </c>
      <c r="G31" s="7"/>
      <c r="H31" s="8"/>
      <c r="I31" s="21"/>
    </row>
    <row r="32" spans="1:9" x14ac:dyDescent="0.25">
      <c r="A32" s="37" t="s">
        <v>94</v>
      </c>
      <c r="B32" s="18" t="s">
        <v>98</v>
      </c>
      <c r="C32" s="23">
        <v>2</v>
      </c>
      <c r="D32" s="6" t="s">
        <v>0</v>
      </c>
      <c r="E32" s="7">
        <v>65000</v>
      </c>
      <c r="F32" s="7">
        <v>15000</v>
      </c>
      <c r="G32" s="7"/>
      <c r="H32" s="8"/>
      <c r="I32" s="21"/>
    </row>
    <row r="33" spans="1:9" x14ac:dyDescent="0.25">
      <c r="A33" s="37" t="s">
        <v>100</v>
      </c>
      <c r="B33" s="18" t="s">
        <v>99</v>
      </c>
      <c r="C33" s="23">
        <v>2</v>
      </c>
      <c r="D33" s="6" t="s">
        <v>0</v>
      </c>
      <c r="E33" s="7">
        <v>45000</v>
      </c>
      <c r="F33" s="7">
        <v>15000</v>
      </c>
      <c r="G33" s="7"/>
      <c r="H33" s="8"/>
      <c r="I33" s="21"/>
    </row>
    <row r="34" spans="1:9" x14ac:dyDescent="0.25">
      <c r="A34" s="37"/>
      <c r="B34" s="18" t="s">
        <v>114</v>
      </c>
      <c r="C34" s="23">
        <v>1</v>
      </c>
      <c r="D34" s="6" t="s">
        <v>58</v>
      </c>
      <c r="E34" s="7">
        <v>120000</v>
      </c>
      <c r="F34" s="7">
        <v>80000</v>
      </c>
      <c r="G34" s="7">
        <f t="shared" ref="G34" si="18">C34*E34</f>
        <v>120000</v>
      </c>
      <c r="H34" s="8">
        <f t="shared" ref="H34" si="19">C34*F34</f>
        <v>80000</v>
      </c>
      <c r="I34" s="21"/>
    </row>
    <row r="35" spans="1:9" ht="25.5" x14ac:dyDescent="0.25">
      <c r="A35" s="37" t="s">
        <v>103</v>
      </c>
      <c r="B35" s="18" t="s">
        <v>118</v>
      </c>
      <c r="C35" s="23">
        <v>1</v>
      </c>
      <c r="D35" s="6" t="s">
        <v>58</v>
      </c>
      <c r="E35" s="22">
        <v>350000</v>
      </c>
      <c r="F35" s="22">
        <v>350000</v>
      </c>
      <c r="G35" s="7">
        <f t="shared" ref="G35:G36" si="20">C35*E35</f>
        <v>350000</v>
      </c>
      <c r="H35" s="8">
        <f t="shared" ref="H35:H36" si="21">C35*F35</f>
        <v>350000</v>
      </c>
      <c r="I35" s="21"/>
    </row>
    <row r="36" spans="1:9" ht="15.75" thickBot="1" x14ac:dyDescent="0.3">
      <c r="A36" s="47" t="s">
        <v>104</v>
      </c>
      <c r="B36" s="19" t="s">
        <v>115</v>
      </c>
      <c r="C36" s="39">
        <v>1</v>
      </c>
      <c r="D36" s="19" t="s">
        <v>58</v>
      </c>
      <c r="E36" s="40">
        <v>660000</v>
      </c>
      <c r="F36" s="40">
        <v>300000</v>
      </c>
      <c r="G36" s="40">
        <f t="shared" si="20"/>
        <v>660000</v>
      </c>
      <c r="H36" s="41">
        <f t="shared" si="21"/>
        <v>300000</v>
      </c>
      <c r="I36" s="21"/>
    </row>
    <row r="37" spans="1:9" x14ac:dyDescent="0.25">
      <c r="A37" s="74" t="s">
        <v>17</v>
      </c>
      <c r="B37" s="75"/>
      <c r="C37" s="75"/>
      <c r="D37" s="75"/>
      <c r="E37" s="75"/>
      <c r="F37" s="75"/>
      <c r="G37" s="9">
        <f>SUM(G5:G36)</f>
        <v>5993250</v>
      </c>
      <c r="H37" s="10">
        <f>SUM(H5:H36)</f>
        <v>5889750</v>
      </c>
    </row>
    <row r="38" spans="1:9" ht="15.75" thickBot="1" x14ac:dyDescent="0.3">
      <c r="A38" s="76"/>
      <c r="B38" s="77"/>
      <c r="C38" s="77"/>
      <c r="D38" s="77"/>
      <c r="E38" s="77"/>
      <c r="F38" s="77"/>
      <c r="G38" s="78">
        <f>G37+H37</f>
        <v>11883000</v>
      </c>
      <c r="H38" s="79"/>
    </row>
  </sheetData>
  <mergeCells count="8">
    <mergeCell ref="A37:F38"/>
    <mergeCell ref="G38:H38"/>
    <mergeCell ref="A1:H1"/>
    <mergeCell ref="A3:A4"/>
    <mergeCell ref="B3:B4"/>
    <mergeCell ref="C3:D4"/>
    <mergeCell ref="E3:F3"/>
    <mergeCell ref="G3:H3"/>
  </mergeCells>
  <printOptions horizontalCentered="1"/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Főösszesítő</vt:lpstr>
      <vt:lpstr>Munkanem összesítő</vt:lpstr>
      <vt:lpstr>1. Ütem -Bontási munkák</vt:lpstr>
      <vt:lpstr>1. Ütem - Építőmesteri munkák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gyuszi</cp:lastModifiedBy>
  <cp:lastPrinted>2024-11-27T09:56:29Z</cp:lastPrinted>
  <dcterms:created xsi:type="dcterms:W3CDTF">2021-03-12T12:36:06Z</dcterms:created>
  <dcterms:modified xsi:type="dcterms:W3CDTF">2024-12-10T06:30:25Z</dcterms:modified>
</cp:coreProperties>
</file>