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acska.andras\Desktop\Szekszárd, Szent István tér 18 szám alatti rendelők elektromos hálózatának felújítása\Árajánlattételi felhívás\"/>
    </mc:Choice>
  </mc:AlternateContent>
  <xr:revisionPtr revIDLastSave="0" documentId="13_ncr:1_{4E63A353-8BC7-4BB9-B578-B0639E6375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ő összesítő" sheetId="5" r:id="rId1"/>
    <sheet name="Összesítő" sheetId="21" r:id="rId2"/>
    <sheet name="Villanyszerelés" sheetId="7" r:id="rId3"/>
    <sheet name="Egyéb" sheetId="23" r:id="rId4"/>
  </sheets>
  <definedNames>
    <definedName name="_Hlk112248212" localSheetId="0">'Fő összesítő'!$B$10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3" l="1"/>
  <c r="H3" i="23"/>
  <c r="G3" i="7"/>
  <c r="H3" i="7"/>
  <c r="G4" i="7"/>
  <c r="H4" i="7"/>
  <c r="G4" i="23"/>
  <c r="H4" i="23"/>
  <c r="G10" i="23" l="1"/>
  <c r="H10" i="23"/>
  <c r="G7" i="23" l="1"/>
  <c r="H7" i="23"/>
  <c r="G11" i="23"/>
  <c r="H11" i="23"/>
  <c r="G8" i="23" l="1"/>
  <c r="H8" i="23"/>
  <c r="G9" i="23"/>
  <c r="H9" i="23"/>
  <c r="H23" i="7"/>
  <c r="G23" i="7"/>
  <c r="H26" i="7"/>
  <c r="G26" i="7"/>
  <c r="G5" i="7"/>
  <c r="H5" i="7"/>
  <c r="G6" i="7"/>
  <c r="H6" i="7"/>
  <c r="G7" i="7"/>
  <c r="H7" i="7"/>
  <c r="G8" i="7"/>
  <c r="H8" i="7"/>
  <c r="G9" i="7"/>
  <c r="H9" i="7"/>
  <c r="G10" i="7"/>
  <c r="H10" i="7"/>
  <c r="G11" i="7"/>
  <c r="H11" i="7"/>
  <c r="G12" i="7"/>
  <c r="H12" i="7"/>
  <c r="G13" i="7"/>
  <c r="H13" i="7"/>
  <c r="G14" i="7"/>
  <c r="H14" i="7"/>
  <c r="G15" i="7"/>
  <c r="H15" i="7"/>
  <c r="G16" i="7"/>
  <c r="H16" i="7"/>
  <c r="G17" i="7"/>
  <c r="H17" i="7"/>
  <c r="G18" i="7"/>
  <c r="H18" i="7"/>
  <c r="G19" i="7"/>
  <c r="H19" i="7"/>
  <c r="G20" i="7"/>
  <c r="H20" i="7"/>
  <c r="G21" i="7"/>
  <c r="H21" i="7"/>
  <c r="G22" i="7"/>
  <c r="H22" i="7"/>
  <c r="G24" i="7"/>
  <c r="H24" i="7"/>
  <c r="G25" i="7"/>
  <c r="H25" i="7"/>
  <c r="G27" i="7"/>
  <c r="H27" i="7"/>
  <c r="G28" i="7"/>
  <c r="H28" i="7"/>
  <c r="G29" i="7"/>
  <c r="H29" i="7"/>
  <c r="G30" i="7"/>
  <c r="H30" i="7"/>
  <c r="G31" i="7"/>
  <c r="H31" i="7"/>
  <c r="G32" i="7"/>
  <c r="H32" i="7"/>
  <c r="G33" i="7"/>
  <c r="H33" i="7"/>
  <c r="G34" i="7"/>
  <c r="H34" i="7"/>
  <c r="G35" i="7"/>
  <c r="H35" i="7"/>
  <c r="G36" i="7"/>
  <c r="H36" i="7"/>
  <c r="G37" i="7"/>
  <c r="H37" i="7"/>
  <c r="G38" i="7"/>
  <c r="H38" i="7"/>
  <c r="G39" i="7"/>
  <c r="H39" i="7"/>
  <c r="G40" i="7"/>
  <c r="H40" i="7"/>
  <c r="G41" i="7"/>
  <c r="H41" i="7"/>
  <c r="G42" i="7"/>
  <c r="H42" i="7"/>
  <c r="G43" i="7"/>
  <c r="H43" i="7"/>
  <c r="G44" i="7"/>
  <c r="H44" i="7"/>
  <c r="G45" i="7"/>
  <c r="H45" i="7"/>
  <c r="G46" i="7"/>
  <c r="H46" i="7"/>
  <c r="G47" i="7"/>
  <c r="H47" i="7"/>
  <c r="G48" i="7"/>
  <c r="H48" i="7"/>
  <c r="G49" i="7"/>
  <c r="H49" i="7"/>
  <c r="G50" i="7"/>
  <c r="H50" i="7"/>
  <c r="G51" i="7"/>
  <c r="H51" i="7"/>
  <c r="G52" i="7"/>
  <c r="H52" i="7"/>
  <c r="G53" i="7"/>
  <c r="H53" i="7"/>
  <c r="G54" i="7"/>
  <c r="H54" i="7"/>
  <c r="H6" i="23" l="1"/>
  <c r="G6" i="23"/>
  <c r="H5" i="23"/>
  <c r="G5" i="23"/>
  <c r="G13" i="23" l="1"/>
  <c r="B4" i="21" s="1"/>
  <c r="H13" i="23"/>
  <c r="C4" i="21" s="1"/>
  <c r="D4" i="21" l="1"/>
  <c r="H56" i="7"/>
  <c r="G56" i="7"/>
  <c r="B3" i="21" l="1"/>
  <c r="B5" i="21" s="1"/>
  <c r="C3" i="21"/>
  <c r="D3" i="21" l="1"/>
  <c r="D5" i="21" s="1"/>
  <c r="D6" i="21" s="1"/>
  <c r="D20" i="5"/>
  <c r="C5" i="21"/>
  <c r="F20" i="5" s="1"/>
  <c r="D21" i="5" l="1"/>
  <c r="E22" i="5" s="1"/>
  <c r="E23" i="5" s="1"/>
  <c r="E24" i="5" s="1"/>
</calcChain>
</file>

<file path=xl/sharedStrings.xml><?xml version="1.0" encoding="utf-8"?>
<sst xmlns="http://schemas.openxmlformats.org/spreadsheetml/2006/main" count="175" uniqueCount="99">
  <si>
    <t>Megnevezés</t>
  </si>
  <si>
    <t>Anyagköltség:</t>
  </si>
  <si>
    <t>Díjköltség:</t>
  </si>
  <si>
    <t>Áfa vetítési alap</t>
  </si>
  <si>
    <t>ÁFA</t>
  </si>
  <si>
    <t>A munka ára</t>
  </si>
  <si>
    <t>Munka leírása:</t>
  </si>
  <si>
    <t>Villanyszerelés</t>
  </si>
  <si>
    <t>Menny.</t>
  </si>
  <si>
    <t>Ssz.</t>
  </si>
  <si>
    <t>Tétel szövege</t>
  </si>
  <si>
    <t>Anyag összesen</t>
  </si>
  <si>
    <t>Díj összesen</t>
  </si>
  <si>
    <t xml:space="preserve">db     </t>
  </si>
  <si>
    <t xml:space="preserve">klt    </t>
  </si>
  <si>
    <t>Az MSZ HD 60364 szerinti első szabványossági felülvizsgálat, és jegyzőkönyv készítése.</t>
  </si>
  <si>
    <t>Díj</t>
  </si>
  <si>
    <t>m</t>
  </si>
  <si>
    <t>db</t>
  </si>
  <si>
    <t>Fejezet összesen nettó:</t>
  </si>
  <si>
    <t>Költségvetés fő összesítő</t>
  </si>
  <si>
    <t>Cím:</t>
  </si>
  <si>
    <t>Költségek</t>
  </si>
  <si>
    <t>Költségek összesen</t>
  </si>
  <si>
    <t>Összesen:</t>
  </si>
  <si>
    <t>Egys.</t>
  </si>
  <si>
    <t>Anyag</t>
  </si>
  <si>
    <t>Elektromosenergia-ellátás, villanyszerelés</t>
  </si>
  <si>
    <t>Megvalósulási tervdokumentáció készítése a munka befejezése után, a valós állapotok szerint. 2 példány papír alapon, 1 példány elektronikus formában.</t>
  </si>
  <si>
    <t>Szigetelés ellenállás vizsgálat és jegyzőkönyv</t>
  </si>
  <si>
    <t>Mennyezeti és oldalfali irányfénylámpák szerelése, saját akkumulátoros kivitelben, nem címezhető, CL414</t>
  </si>
  <si>
    <t>Szigetelt vezeték szerelése meglévő védőcsőbe húzva vagy vezetékcsatornába fektetve, rézvezetővel, leágazó kötésekkel, a szerelvényekhez csatlakozó vezetékvégek bekötése nélkül,
H07V-K 450/750V 1x 6 mm2, hajlékony rézvezetővel (Mkh)</t>
  </si>
  <si>
    <t>Kábelszerű vezeték szerelése előre elkészített tartószerkezetre, 1-12 erű rézvezetővel,elágazó dobozokkal és kötésekkel, a szerelvényekhez csatlakozó vezetékvégek bekötése nélkül,
NYM 300/500V 3x 1,5 mm2, tömör rézvezetővel (MBCu)</t>
  </si>
  <si>
    <t>Kábelszerű vezeték szerelése előre elkészített tartószerkezetre, 1-12 erű rézvezetővel,elágazó dobozokkal és kötésekkel, a szerelvényekhez csatlakozó vezetékvégek bekötése nélkül,
NYM 300/500V 3x 2,5 mm2, tömör rézvezetővel (MBCu)</t>
  </si>
  <si>
    <t>Kábelszerű vezeték szerelése előre elkészített tartószerkezetre, 1-12 erű rézvezetővel,elágazó dobozokkal és kötésekkel, a szerelvényekhez csatlakozó vezetékvégek bekötése nélkül,
NYM 300/500V 5x 2,5 mm2, tömör rézvezetővel (MBCu)</t>
  </si>
  <si>
    <t>Kábelszerű vezeték szerelése előre elkészített tartószerkezetre, 1-12 erű rézvezetővel,elágazó dobozokkal és kötésekkel, a szerelvényekhez csatlakozó vezetékvégek bekötése nélkül,
NYM 300/500V 5x 6 mm2, tömör rézvezetővel (MBCu)</t>
  </si>
  <si>
    <t>Kábelszerű vezeték szerelése előre elkészített tartószerkezetre, 1-12 erű rézvezetővel,elágazó dobozokkal és kötésekkel, a szerelvényekhez csatlakozó vezetékvégek bekötése nélkül,
YSLY 300/500V 5x 16 mm2, sodrott rézvezetővel</t>
  </si>
  <si>
    <t>Mennyezeti por- pára mentes búrás lámpatest elhelyezése, LED kivitelben természetes színhőmérséklet, 37W, 4000K, IP66
EMOS ZT1520</t>
  </si>
  <si>
    <t>Mennyezetre szerelhető lámpatest elhelyezése, LED kivitelben, természetes színhőmérséklet, 18W, IP20, 4000K
EMOS ZM5142</t>
  </si>
  <si>
    <t>Mennyezetre szerelhető lámpatest elhelyezése, LED kivitelben, természetes színhőmérséklet, 18W, IP44, 4000K
VTAC SKU7616</t>
  </si>
  <si>
    <t>Mennyezetre szerelhető lámpatest elhelyezése, LED kivitelben, természetes színhőmérséklet, 18W, IP54, 4000K
EMOS ZM4311</t>
  </si>
  <si>
    <t>Világítási szerelvény szerelése kompletten, falon kívüli kivitelben, jelenlét- vagy mozgásérzékelő,
EMOS (PIR) IP44 12m 180°, G1120 mozgásérzékelő</t>
  </si>
  <si>
    <t>Világítási szerelvény szerelése kompletten, falon kívüli kivitelben, jelenlét- vagy mozgásérzékelő,
GAO 7462H 360° mennyezeti mozgásérzékelő</t>
  </si>
  <si>
    <t>Mennyezeti biztonsági lámpa szerelése, saját akkumulátoros kivitelben, nem címezhető, folyosó vagy területi optikával ASM CL-313R/F</t>
  </si>
  <si>
    <t>Jelzőberendezés szerelése falon kívüli kivitelben, kétszólamú csengő elhelyezése, DNS-911/N-BIA 230V, 84dB</t>
  </si>
  <si>
    <t>Érintésvédelmi mérés- és jegyzőkönyv készítése</t>
  </si>
  <si>
    <t>GYERMEKORVOSI ÉS FOGORVOSI RENDELÕK</t>
  </si>
  <si>
    <t>Szekszárd, Szent István tér 18.</t>
  </si>
  <si>
    <t>Vakolás és rabicolás</t>
  </si>
  <si>
    <t>Szigetelt vezeték szerelése meglévő védőcsőbe húzva vagy vezetékcsatornába fektetve, rézvezetővel, leágazó kötésekkel, a szerelvényekhez csatlakozó vezetékvégek bekötése nélkül,
H07V-U 450/750V 1x 1,5 mm2, tömör rézvezetővel (MCu)</t>
  </si>
  <si>
    <t>Szigetelt vezeték szerelése meglévő védőcsőbe húzva vagy vezetékcsatornába fektetve, rézvezetővel, leágazó kötésekkel, a szerelvényekhez csatlakozó vezetékvégek bekötése nélkül,
H07V-U 450/750V 1x 2,5 mm2, tömör rézvezetővel (MCu)</t>
  </si>
  <si>
    <t>Merev, simafalú műanyag védőcső elhelyezése,
elágazó dobozokkal, falhoronyba, vékonyfalú kivitelben,
könnyű mechanikai igénybevételre, Névleges méret: 11-16 mm
HYDRO-THERM beltéri Mü III.16 mm, Kód: MU-III 16</t>
  </si>
  <si>
    <t>Fém kábel és vezetékcsatorna elhelyezése, előre
elkészített tartószerkezetre szerelve,
idomdarabokkal, szélesség: 200 mm-ig, 60x200 mm, komplett szerelés</t>
  </si>
  <si>
    <t>Kábelszerű vezeték szerelése előre elkészített tartószerkezetre, 1-12 erű rézvezetővel,elágazó dobozokkal és kötésekkel, a szerelvényekhez csatlakozó vezetékvégek bekötése nélkül,
NYFY 300/500V 3x 1,5 mm2, tömör rézvezetővel (MMCu)</t>
  </si>
  <si>
    <t>Kábelszerű vezeték szerelése előre elkészített tartószerkezetre, 1-12 erű rézvezetővel,elágazó dobozokkal és kötésekkel, a szerelvényekhez csatlakozó vezetékvégek bekötése nélkül,
NYFY 300/500V 3x 2,5 mm2, tömör rézvezetővel (MMCu)</t>
  </si>
  <si>
    <t>Kábelszerű vezeték szerelése előre elkészített tartószerkezetre, 1-12 erű rézvezetővel,elágazó dobozokkal és kötésekkel, a szerelvényekhez csatlakozó vezetékvégek bekötése nélkül,
NYFY 300/500V 2x 1,5 mm2, tömör rézvezetővel (MMCu)</t>
  </si>
  <si>
    <t>Kábelszerű vezeték elhelyezése előre elkészített tartószerkezetre, 1-12 erű rézvezetővel, elágazó dobozokkal és kötésekkel, a szerelvényekhez csatlakozó vezetékvégek bekötése nélkül,
A05VV-F 300/500V műanyag tömlő vezeték 5x 1,5 mm2, hajlékony rézvezetővel (MT)</t>
  </si>
  <si>
    <t>Összeépíthető világítási és telekommunikációs szerelvények elhelyezése süllyesztetten, fedéllel, kerettel, kompletten, egypólusú
SCHNEIDER Asfora, egypólusú kapcsoló, fehér</t>
  </si>
  <si>
    <t>Összeépíthető világítási és telekommunikációs szerelvények elhelyezése süllyesztetten, fedéllel, kerettel, kompletten, csillár
SCHNEIDER Asfora, csillárkapcsoló, fehér</t>
  </si>
  <si>
    <t>Összeépíthető világítási és telekommunikációs szerelvények elhelyezése süllyesztetten, fedéllel, kerettel, kompletten, kettős nyomó
SCHNEIDER Asfora, kettős nyomó kapcsoló, fehér</t>
  </si>
  <si>
    <t>Összeépíthető világítási és telekommunikációs szerelvények elhelyezése süllyesztetten, fedéllel, kerettel, kompletten, csengő nyomó
SCHNEIDER Asfora, csengő nyomó kapcsoló, jellel, fehér, IP44</t>
  </si>
  <si>
    <t>Összeépíthető világítási és telekommunikációs szerelvények elhelyezése süllyesztetten, fedéllel, kerettel, kompletten, kétpólusú, védett kivitelben
SCHNEIDER Asfora, kétpólusú kapcsoló, fehér, IP44</t>
  </si>
  <si>
    <t>Terheléskapcsoló elhelyezése, műanyag tokozással, háromsarkú,
64A-ig
APATOR 3P25A szervízkapcsoló, tokozott, 3 pólusú
terheléskapcsoló</t>
  </si>
  <si>
    <t>Mennyezetre szerelhető lámpatest elhelyezése, LED panel kivitelben, természetes színhőmérséklet, 36W, UGR&lt;19, 4000K
MODUS US4000KN + UQRAM C, fehér</t>
  </si>
  <si>
    <t>Irányfény lámpákhoz függeszték szerelése</t>
  </si>
  <si>
    <t xml:space="preserve">FE jelű elosztó szekrény szerelése kompletten, összeszereléssel, lepróbálással, helyszínre szállítással, bekötéssel, GE10 elosztó rajz szerinti kiépítéssel </t>
  </si>
  <si>
    <t xml:space="preserve">EK1 jelű elosztó szekrény szerelése kompletten, összeszereléssel, lepróbálással, helyszínre szállítással, bekötéssel, GE10 elosztó rajz szerinti kiépítéssel </t>
  </si>
  <si>
    <t xml:space="preserve">ER1 jelű elosztó szekrény szerelése kompletten, összeszereléssel, lepróbálással, helyszínre szállítással, bekötéssel, GE10 elosztó rajz szerinti kiépítéssel </t>
  </si>
  <si>
    <t xml:space="preserve">ER2 jelű elosztó szekrény szerelése kompletten, összeszereléssel, lepróbálással, helyszínre szállítással, bekötéssel, GE10 elosztó rajz szerinti kiépítéssel </t>
  </si>
  <si>
    <t xml:space="preserve">ER3 jelű elosztó szekrény szerelése kompletten, összeszereléssel, lepróbálással, helyszínre szállítással, bekötéssel, GE10 elosztó rajz szerinti kiépítéssel </t>
  </si>
  <si>
    <t xml:space="preserve">ER4 jelű elosztó szekrény szerelése kompletten, összeszereléssel, lepróbálással, helyszínre szállítással, bekötéssel, GE10 elosztó rajz szerinti kiépítéssel </t>
  </si>
  <si>
    <t xml:space="preserve">ER5 jelű elosztó szekrény szerelése kompletten, összeszereléssel, lepróbálással, helyszínre szállítással, bekötéssel, GE10 elosztó rajz szerinti kiépítéssel </t>
  </si>
  <si>
    <t xml:space="preserve">ER6 jelű elosztó szekrény szerelése kompletten, összeszereléssel, lepróbálással, helyszínre szállítással, bekötéssel, GE10 elosztó rajz szerinti kiépítéssel </t>
  </si>
  <si>
    <t xml:space="preserve">ER7 jelű elosztó szekrény szerelése kompletten, összeszereléssel, lepróbálással, helyszínre szállítással, bekötéssel, GE10 elosztó rajz szerinti kiépítéssel </t>
  </si>
  <si>
    <t xml:space="preserve">ER8 jelű elosztó szekrény szerelése kompletten, összeszereléssel, lepróbálással, helyszínre szállítással, bekötéssel, GE10 elosztó rajz szerinti kiépítéssel </t>
  </si>
  <si>
    <t>Előhívó megmaradó lámpáinak bekötése</t>
  </si>
  <si>
    <t>Meglévő villamos berendezések, szerelvények, elosztók, kábelek bontása, deponálása, elszállítása</t>
  </si>
  <si>
    <t>Nagyméretű fém tárgyak bekötése az EPH-ba</t>
  </si>
  <si>
    <t>Összeépíthető világítási és telekommunikációs szerelvények elhelyezése falon kívül, fedéllel, kerettel, kompletten, csatlakozóaljzat, földelt, gyermekvédett, védett kivitelben
SCHNEIDER Asfora, dugalj 1x2P+F, 230V, fehér, IP44</t>
  </si>
  <si>
    <t>Összeépíthető világítási és telekommunikációs szerelvények elhelyezése falon kívül, fedéllel, kerettel, kompletten, csatlakozóaljzat, földelt, gyermekvédett, védett kivitelben
SCHNEIDER Asfora, dugalj 2x2P+F, 230V, fehér, IP44</t>
  </si>
  <si>
    <t>Összeépíthető világítási és telekommunikációs szerelvények elhelyezése süllyesztetten, fedéllel, kerettel, kompletten, csatlakozóaljzat, földelt, gyermekvédett,
SCHNEIDER Asfora, dugalj 1x2P+F, 230V, fehér</t>
  </si>
  <si>
    <t>Összeépíthető világítási és telekommunikációs szerelvények elhelyezése süllyesztetten, fedéllel, kerettel, kompletten, csatlakozóaljzat, földelt, gyermekvédett,
SCHNEIDER Asfora, dugalj 2x2P+F, 230V, fehér</t>
  </si>
  <si>
    <t>Javított hibák festése</t>
  </si>
  <si>
    <t>m2</t>
  </si>
  <si>
    <t>Bontott anyagok részére konténer bérlése</t>
  </si>
  <si>
    <t>Bontáshoz, véséshez védőfólia leterítése</t>
  </si>
  <si>
    <t>klt</t>
  </si>
  <si>
    <t>Egyéb munkák</t>
  </si>
  <si>
    <t>Villamos szereléssel járó vakolat hibák javítása, glettelése</t>
  </si>
  <si>
    <t>Áramszolgáltatói eljárási díj plomba bontáshoz</t>
  </si>
  <si>
    <t>Gipszkarton revíziós nyílások szerelése, kötődobozokhoz, kábeltálca szereléshez, 600x600</t>
  </si>
  <si>
    <t>Csempeburkolat javítása, fúgázással</t>
  </si>
  <si>
    <t>Gipszkarton mennyezet pótlás, felületek javítása</t>
  </si>
  <si>
    <t>Beton felvágás, visszajavítással</t>
  </si>
  <si>
    <t>„Szekszárd, Szent István tér 18 szám alatti rendelők elektromos hálózatának felújítása.”</t>
  </si>
  <si>
    <t>Nettó mindösszesen:</t>
  </si>
  <si>
    <t>Dátum:….........................................</t>
  </si>
  <si>
    <t>Készítette:</t>
  </si>
  <si>
    <t>…..................................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</si>
</sst>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\ &quot;Ft&quot;"/>
    <numFmt numFmtId="165" formatCode="#\ ##0\ &quot;Ft&quot;"/>
    <numFmt numFmtId="166" formatCode="#,##0.0"/>
    <numFmt numFmtId="167" formatCode="#,##0_ ;\-#,##0\ "/>
  </numFmts>
  <fonts count="3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1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4"/>
      <color indexed="8"/>
      <name val="Arial"/>
      <family val="2"/>
      <charset val="238"/>
    </font>
    <font>
      <sz val="10"/>
      <name val="Arial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 CE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12" fillId="4" borderId="0"/>
    <xf numFmtId="0" fontId="12" fillId="5" borderId="0"/>
    <xf numFmtId="0" fontId="12" fillId="6" borderId="0"/>
    <xf numFmtId="0" fontId="12" fillId="7" borderId="0"/>
    <xf numFmtId="0" fontId="12" fillId="8" borderId="0"/>
    <xf numFmtId="0" fontId="12" fillId="9" borderId="0"/>
    <xf numFmtId="0" fontId="12" fillId="11" borderId="0"/>
    <xf numFmtId="0" fontId="12" fillId="12" borderId="0"/>
    <xf numFmtId="0" fontId="12" fillId="13" borderId="0"/>
    <xf numFmtId="0" fontId="12" fillId="7" borderId="0"/>
    <xf numFmtId="0" fontId="12" fillId="11" borderId="0"/>
    <xf numFmtId="0" fontId="12" fillId="14" borderId="0"/>
    <xf numFmtId="0" fontId="14" fillId="17" borderId="0"/>
    <xf numFmtId="0" fontId="14" fillId="12" borderId="0"/>
    <xf numFmtId="0" fontId="14" fillId="13" borderId="0"/>
    <xf numFmtId="0" fontId="14" fillId="18" borderId="0"/>
    <xf numFmtId="0" fontId="14" fillId="15" borderId="0"/>
    <xf numFmtId="0" fontId="14" fillId="19" borderId="0"/>
    <xf numFmtId="0" fontId="15" fillId="9" borderId="1"/>
    <xf numFmtId="0" fontId="16" fillId="0" borderId="0"/>
    <xf numFmtId="0" fontId="17" fillId="0" borderId="2"/>
    <xf numFmtId="0" fontId="18" fillId="0" borderId="3"/>
    <xf numFmtId="0" fontId="19" fillId="0" borderId="4"/>
    <xf numFmtId="0" fontId="19" fillId="0" borderId="0"/>
    <xf numFmtId="0" fontId="20" fillId="20" borderId="5"/>
    <xf numFmtId="0" fontId="21" fillId="0" borderId="0"/>
    <xf numFmtId="0" fontId="22" fillId="0" borderId="6"/>
    <xf numFmtId="0" fontId="12" fillId="21" borderId="7"/>
    <xf numFmtId="0" fontId="14" fillId="2" borderId="0"/>
    <xf numFmtId="0" fontId="14" fillId="3" borderId="0"/>
    <xf numFmtId="0" fontId="14" fillId="10" borderId="0"/>
    <xf numFmtId="0" fontId="14" fillId="18" borderId="0"/>
    <xf numFmtId="0" fontId="14" fillId="15" borderId="0"/>
    <xf numFmtId="0" fontId="14" fillId="16" borderId="0"/>
    <xf numFmtId="0" fontId="23" fillId="6" borderId="0"/>
    <xf numFmtId="0" fontId="24" fillId="22" borderId="8"/>
    <xf numFmtId="0" fontId="25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6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3" fillId="0" borderId="9"/>
    <xf numFmtId="0" fontId="26" fillId="5" borderId="0"/>
    <xf numFmtId="0" fontId="27" fillId="23" borderId="0"/>
    <xf numFmtId="0" fontId="28" fillId="22" borderId="1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30" fillId="0" borderId="0" applyFont="0" applyFill="0" applyBorder="0" applyAlignment="0" applyProtection="0"/>
  </cellStyleXfs>
  <cellXfs count="128">
    <xf numFmtId="0" fontId="0" fillId="0" borderId="0" xfId="0"/>
    <xf numFmtId="164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164" fontId="5" fillId="0" borderId="0" xfId="0" applyNumberFormat="1" applyFont="1" applyFill="1" applyBorder="1" applyAlignment="1">
      <alignment horizontal="right" vertical="center"/>
    </xf>
    <xf numFmtId="0" fontId="11" fillId="0" borderId="0" xfId="38" applyFont="1"/>
    <xf numFmtId="0" fontId="11" fillId="0" borderId="0" xfId="38" applyFont="1" applyAlignment="1">
      <alignment horizontal="right"/>
    </xf>
    <xf numFmtId="0" fontId="11" fillId="0" borderId="0" xfId="38" applyFont="1" applyAlignment="1">
      <alignment horizontal="left"/>
    </xf>
    <xf numFmtId="0" fontId="7" fillId="0" borderId="0" xfId="38" applyFont="1"/>
    <xf numFmtId="0" fontId="7" fillId="0" borderId="0" xfId="38" applyFont="1" applyAlignment="1">
      <alignment horizontal="left"/>
    </xf>
    <xf numFmtId="0" fontId="11" fillId="0" borderId="10" xfId="38" applyFont="1" applyBorder="1" applyAlignment="1">
      <alignment horizontal="left" vertical="center"/>
    </xf>
    <xf numFmtId="0" fontId="11" fillId="0" borderId="0" xfId="38" applyFont="1" applyAlignment="1">
      <alignment horizontal="right" vertical="center"/>
    </xf>
    <xf numFmtId="0" fontId="11" fillId="0" borderId="0" xfId="38" applyFont="1" applyAlignment="1">
      <alignment horizontal="right" vertical="center" wrapText="1"/>
    </xf>
    <xf numFmtId="165" fontId="11" fillId="0" borderId="0" xfId="38" applyNumberFormat="1" applyFont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1" fillId="0" borderId="11" xfId="38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vertical="center"/>
    </xf>
    <xf numFmtId="0" fontId="11" fillId="0" borderId="12" xfId="38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9" fontId="11" fillId="0" borderId="10" xfId="38" applyNumberFormat="1" applyFont="1" applyBorder="1" applyAlignment="1">
      <alignment horizontal="left" vertical="center"/>
    </xf>
    <xf numFmtId="0" fontId="10" fillId="0" borderId="11" xfId="38" applyFont="1" applyBorder="1" applyAlignment="1">
      <alignment horizontal="left" vertical="center"/>
    </xf>
    <xf numFmtId="14" fontId="11" fillId="0" borderId="0" xfId="38" applyNumberFormat="1" applyFont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0" fontId="11" fillId="0" borderId="0" xfId="38" applyFont="1" applyAlignment="1">
      <alignment horizontal="left" vertical="center"/>
    </xf>
    <xf numFmtId="0" fontId="0" fillId="0" borderId="0" xfId="0" applyAlignment="1">
      <alignment horizontal="left"/>
    </xf>
    <xf numFmtId="164" fontId="5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/>
    <xf numFmtId="0" fontId="10" fillId="0" borderId="13" xfId="38" applyFont="1" applyBorder="1" applyAlignment="1">
      <alignment horizontal="center" vertical="center"/>
    </xf>
    <xf numFmtId="0" fontId="11" fillId="0" borderId="13" xfId="38" applyFont="1" applyBorder="1" applyAlignment="1">
      <alignment vertical="center"/>
    </xf>
    <xf numFmtId="164" fontId="11" fillId="0" borderId="13" xfId="38" applyNumberFormat="1" applyFont="1" applyBorder="1" applyAlignment="1">
      <alignment horizontal="center" vertical="center"/>
    </xf>
    <xf numFmtId="0" fontId="10" fillId="0" borderId="13" xfId="38" applyFont="1" applyBorder="1" applyAlignment="1">
      <alignment horizontal="right" vertical="center"/>
    </xf>
    <xf numFmtId="0" fontId="32" fillId="0" borderId="0" xfId="38" applyFont="1" applyAlignment="1">
      <alignment horizontal="left" vertical="center"/>
    </xf>
    <xf numFmtId="0" fontId="32" fillId="0" borderId="0" xfId="38" applyFont="1" applyAlignment="1">
      <alignment horizontal="left"/>
    </xf>
    <xf numFmtId="0" fontId="32" fillId="0" borderId="0" xfId="38" applyFont="1" applyAlignment="1"/>
    <xf numFmtId="0" fontId="32" fillId="0" borderId="0" xfId="38" applyFont="1"/>
    <xf numFmtId="0" fontId="33" fillId="0" borderId="0" xfId="0" applyFont="1"/>
    <xf numFmtId="166" fontId="34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3" fontId="30" fillId="0" borderId="0" xfId="77" applyNumberFormat="1" applyAlignment="1">
      <alignment vertical="top"/>
    </xf>
    <xf numFmtId="167" fontId="30" fillId="0" borderId="0" xfId="77" applyNumberFormat="1" applyAlignment="1">
      <alignment vertical="top"/>
    </xf>
    <xf numFmtId="166" fontId="0" fillId="0" borderId="0" xfId="0" applyNumberFormat="1" applyAlignment="1">
      <alignment vertical="top"/>
    </xf>
    <xf numFmtId="3" fontId="34" fillId="0" borderId="0" xfId="77" applyNumberFormat="1" applyFont="1" applyAlignment="1">
      <alignment vertical="top"/>
    </xf>
    <xf numFmtId="167" fontId="34" fillId="0" borderId="0" xfId="77" applyNumberFormat="1" applyFont="1" applyAlignment="1">
      <alignment vertical="top"/>
    </xf>
    <xf numFmtId="167" fontId="0" fillId="0" borderId="0" xfId="77" applyNumberFormat="1" applyFont="1" applyAlignment="1">
      <alignment horizontal="center" vertical="top"/>
    </xf>
    <xf numFmtId="164" fontId="10" fillId="24" borderId="13" xfId="38" applyNumberFormat="1" applyFont="1" applyFill="1" applyBorder="1" applyAlignment="1">
      <alignment horizontal="center" vertical="center"/>
    </xf>
    <xf numFmtId="164" fontId="11" fillId="25" borderId="13" xfId="38" applyNumberFormat="1" applyFont="1" applyFill="1" applyBorder="1" applyAlignment="1">
      <alignment horizontal="center" vertical="center"/>
    </xf>
    <xf numFmtId="0" fontId="31" fillId="24" borderId="13" xfId="0" applyFont="1" applyFill="1" applyBorder="1" applyAlignment="1" applyProtection="1">
      <alignment horizontal="left" vertical="top" wrapText="1"/>
      <protection locked="0"/>
    </xf>
    <xf numFmtId="0" fontId="31" fillId="24" borderId="13" xfId="0" applyFont="1" applyFill="1" applyBorder="1" applyAlignment="1" applyProtection="1">
      <alignment horizontal="center" vertical="top" wrapText="1"/>
      <protection locked="0"/>
    </xf>
    <xf numFmtId="164" fontId="31" fillId="24" borderId="13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0" fontId="2" fillId="0" borderId="13" xfId="0" applyFont="1" applyBorder="1" applyAlignment="1" applyProtection="1">
      <alignment horizontal="left" vertical="top" wrapText="1"/>
      <protection locked="0"/>
    </xf>
    <xf numFmtId="164" fontId="2" fillId="0" borderId="13" xfId="0" applyNumberFormat="1" applyFont="1" applyBorder="1" applyAlignment="1" applyProtection="1">
      <alignment horizontal="right" vertical="top" wrapText="1"/>
      <protection locked="0"/>
    </xf>
    <xf numFmtId="0" fontId="31" fillId="0" borderId="13" xfId="0" applyFont="1" applyBorder="1" applyAlignment="1" applyProtection="1">
      <alignment horizontal="left" vertical="top" wrapText="1"/>
      <protection locked="0"/>
    </xf>
    <xf numFmtId="0" fontId="31" fillId="0" borderId="13" xfId="0" applyFont="1" applyBorder="1" applyAlignment="1" applyProtection="1">
      <alignment vertical="top" wrapText="1"/>
      <protection locked="0"/>
    </xf>
    <xf numFmtId="0" fontId="31" fillId="0" borderId="13" xfId="0" applyFont="1" applyBorder="1" applyAlignment="1" applyProtection="1">
      <alignment horizontal="right" vertical="top" wrapText="1"/>
      <protection locked="0"/>
    </xf>
    <xf numFmtId="164" fontId="31" fillId="0" borderId="13" xfId="0" applyNumberFormat="1" applyFont="1" applyBorder="1" applyAlignment="1" applyProtection="1">
      <alignment horizontal="right" vertical="top" wrapText="1"/>
      <protection locked="0"/>
    </xf>
    <xf numFmtId="0" fontId="35" fillId="0" borderId="0" xfId="0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64" fontId="35" fillId="0" borderId="0" xfId="0" applyNumberFormat="1" applyFont="1" applyProtection="1">
      <protection locked="0"/>
    </xf>
    <xf numFmtId="166" fontId="36" fillId="0" borderId="0" xfId="0" applyNumberFormat="1" applyFont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166" fontId="35" fillId="0" borderId="0" xfId="0" applyNumberFormat="1" applyFont="1" applyAlignment="1" applyProtection="1">
      <alignment vertical="top"/>
      <protection locked="0"/>
    </xf>
    <xf numFmtId="0" fontId="37" fillId="0" borderId="0" xfId="0" applyFont="1" applyFill="1" applyBorder="1" applyAlignment="1" applyProtection="1">
      <alignment horizontal="center" vertical="center"/>
      <protection locked="0"/>
    </xf>
    <xf numFmtId="164" fontId="37" fillId="0" borderId="0" xfId="0" applyNumberFormat="1" applyFont="1" applyFill="1" applyBorder="1" applyAlignment="1" applyProtection="1">
      <alignment horizontal="center" vertical="center"/>
      <protection locked="0"/>
    </xf>
    <xf numFmtId="3" fontId="35" fillId="0" borderId="0" xfId="77" applyNumberFormat="1" applyFont="1" applyAlignment="1" applyProtection="1">
      <alignment vertical="top"/>
      <protection locked="0"/>
    </xf>
    <xf numFmtId="167" fontId="35" fillId="0" borderId="0" xfId="77" applyNumberFormat="1" applyFont="1" applyAlignment="1" applyProtection="1">
      <alignment vertical="top"/>
      <protection locked="0"/>
    </xf>
    <xf numFmtId="0" fontId="0" fillId="0" borderId="0" xfId="0" applyAlignment="1" applyProtection="1">
      <alignment horizontal="left"/>
      <protection locked="0"/>
    </xf>
    <xf numFmtId="164" fontId="0" fillId="0" borderId="0" xfId="0" applyNumberFormat="1" applyProtection="1">
      <protection locked="0"/>
    </xf>
    <xf numFmtId="0" fontId="29" fillId="0" borderId="0" xfId="38" applyFont="1" applyAlignment="1">
      <alignment horizontal="center" vertical="center"/>
    </xf>
    <xf numFmtId="0" fontId="8" fillId="0" borderId="0" xfId="38" applyFont="1" applyAlignment="1">
      <alignment horizontal="center" vertical="center"/>
    </xf>
    <xf numFmtId="164" fontId="10" fillId="24" borderId="11" xfId="38" applyNumberFormat="1" applyFont="1" applyFill="1" applyBorder="1" applyAlignment="1">
      <alignment horizontal="center" vertical="center"/>
    </xf>
    <xf numFmtId="164" fontId="11" fillId="0" borderId="10" xfId="38" applyNumberFormat="1" applyFont="1" applyBorder="1" applyAlignment="1">
      <alignment horizontal="center" vertical="center"/>
    </xf>
    <xf numFmtId="164" fontId="11" fillId="24" borderId="12" xfId="38" applyNumberFormat="1" applyFont="1" applyFill="1" applyBorder="1" applyAlignment="1">
      <alignment horizontal="center" vertical="center"/>
    </xf>
    <xf numFmtId="164" fontId="11" fillId="0" borderId="11" xfId="38" applyNumberFormat="1" applyFont="1" applyBorder="1" applyAlignment="1">
      <alignment horizontal="center" vertical="center"/>
    </xf>
    <xf numFmtId="0" fontId="10" fillId="0" borderId="11" xfId="38" applyFont="1" applyBorder="1" applyAlignment="1">
      <alignment horizontal="center" vertical="center"/>
    </xf>
    <xf numFmtId="0" fontId="31" fillId="0" borderId="13" xfId="0" applyFont="1" applyBorder="1" applyAlignment="1" applyProtection="1">
      <alignment vertical="top" wrapText="1"/>
      <protection locked="0"/>
    </xf>
    <xf numFmtId="0" fontId="31" fillId="24" borderId="13" xfId="0" applyFont="1" applyFill="1" applyBorder="1" applyAlignment="1" applyProtection="1">
      <alignment horizontal="left" vertical="top" wrapText="1"/>
    </xf>
    <xf numFmtId="0" fontId="31" fillId="24" borderId="13" xfId="0" applyFont="1" applyFill="1" applyBorder="1" applyAlignment="1" applyProtection="1">
      <alignment horizontal="center" vertical="top" wrapText="1"/>
    </xf>
    <xf numFmtId="164" fontId="31" fillId="24" borderId="13" xfId="0" applyNumberFormat="1" applyFont="1" applyFill="1" applyBorder="1" applyAlignment="1" applyProtection="1">
      <alignment horizontal="center" vertical="top" wrapText="1"/>
    </xf>
    <xf numFmtId="0" fontId="0" fillId="0" borderId="0" xfId="0" applyProtection="1"/>
    <xf numFmtId="0" fontId="31" fillId="0" borderId="13" xfId="0" applyFont="1" applyBorder="1" applyAlignment="1" applyProtection="1">
      <alignment vertical="top" wrapText="1"/>
    </xf>
    <xf numFmtId="49" fontId="2" fillId="0" borderId="13" xfId="0" applyNumberFormat="1" applyFont="1" applyBorder="1" applyAlignment="1" applyProtection="1">
      <alignment vertical="top" wrapText="1"/>
    </xf>
    <xf numFmtId="0" fontId="2" fillId="0" borderId="13" xfId="0" applyFont="1" applyBorder="1" applyAlignment="1" applyProtection="1">
      <alignment vertical="top" wrapText="1"/>
    </xf>
    <xf numFmtId="164" fontId="2" fillId="0" borderId="13" xfId="0" applyNumberFormat="1" applyFont="1" applyBorder="1" applyAlignment="1" applyProtection="1">
      <alignment horizontal="right" vertical="top" wrapText="1"/>
    </xf>
    <xf numFmtId="0" fontId="2" fillId="0" borderId="13" xfId="0" applyFont="1" applyBorder="1" applyAlignment="1" applyProtection="1">
      <alignment horizontal="right" vertical="top" wrapText="1"/>
    </xf>
    <xf numFmtId="0" fontId="31" fillId="0" borderId="13" xfId="0" applyFont="1" applyBorder="1" applyAlignment="1" applyProtection="1">
      <alignment horizontal="left" vertical="top" wrapText="1"/>
    </xf>
    <xf numFmtId="0" fontId="31" fillId="0" borderId="13" xfId="0" applyFont="1" applyBorder="1" applyAlignment="1" applyProtection="1">
      <alignment vertical="top" wrapText="1"/>
    </xf>
    <xf numFmtId="0" fontId="31" fillId="0" borderId="13" xfId="0" applyFont="1" applyBorder="1" applyAlignment="1" applyProtection="1">
      <alignment horizontal="right" vertical="top" wrapText="1"/>
    </xf>
    <xf numFmtId="164" fontId="31" fillId="25" borderId="13" xfId="0" applyNumberFormat="1" applyFont="1" applyFill="1" applyBorder="1" applyAlignment="1" applyProtection="1">
      <alignment horizontal="right" vertical="top" wrapText="1"/>
    </xf>
    <xf numFmtId="0" fontId="35" fillId="0" borderId="0" xfId="0" applyFont="1" applyAlignment="1" applyProtection="1">
      <alignment horizontal="left"/>
    </xf>
    <xf numFmtId="0" fontId="35" fillId="0" borderId="0" xfId="0" applyFont="1" applyProtection="1"/>
    <xf numFmtId="164" fontId="35" fillId="0" borderId="0" xfId="0" applyNumberFormat="1" applyFont="1" applyProtection="1"/>
    <xf numFmtId="166" fontId="36" fillId="0" borderId="0" xfId="0" applyNumberFormat="1" applyFont="1" applyAlignment="1" applyProtection="1">
      <alignment vertical="top"/>
    </xf>
    <xf numFmtId="3" fontId="36" fillId="0" borderId="0" xfId="77" applyNumberFormat="1" applyFont="1" applyAlignment="1" applyProtection="1">
      <alignment vertical="top"/>
    </xf>
    <xf numFmtId="167" fontId="36" fillId="0" borderId="0" xfId="77" applyNumberFormat="1" applyFont="1" applyAlignment="1" applyProtection="1">
      <alignment vertical="top"/>
    </xf>
    <xf numFmtId="0" fontId="0" fillId="0" borderId="0" xfId="0" applyAlignment="1" applyProtection="1">
      <alignment horizontal="left"/>
    </xf>
    <xf numFmtId="164" fontId="0" fillId="0" borderId="0" xfId="0" applyNumberFormat="1" applyProtection="1"/>
    <xf numFmtId="0" fontId="1" fillId="0" borderId="13" xfId="0" applyFont="1" applyBorder="1" applyAlignment="1" applyProtection="1">
      <alignment vertical="top" wrapText="1"/>
      <protection locked="0"/>
    </xf>
    <xf numFmtId="0" fontId="1" fillId="0" borderId="13" xfId="0" applyFont="1" applyBorder="1" applyAlignment="1" applyProtection="1">
      <alignment vertical="top" wrapText="1"/>
    </xf>
    <xf numFmtId="0" fontId="1" fillId="0" borderId="13" xfId="0" applyFont="1" applyBorder="1" applyAlignment="1" applyProtection="1">
      <alignment horizontal="left" vertical="top" wrapText="1"/>
    </xf>
    <xf numFmtId="49" fontId="1" fillId="0" borderId="13" xfId="0" applyNumberFormat="1" applyFont="1" applyBorder="1" applyAlignment="1" applyProtection="1">
      <alignment vertical="top" wrapText="1"/>
    </xf>
    <xf numFmtId="164" fontId="1" fillId="0" borderId="13" xfId="0" applyNumberFormat="1" applyFont="1" applyBorder="1" applyAlignment="1" applyProtection="1">
      <alignment horizontal="right" vertical="top" wrapText="1"/>
    </xf>
    <xf numFmtId="49" fontId="1" fillId="0" borderId="13" xfId="0" applyNumberFormat="1" applyFont="1" applyBorder="1" applyAlignment="1" applyProtection="1">
      <alignment vertical="top" wrapText="1"/>
      <protection locked="0"/>
    </xf>
    <xf numFmtId="0" fontId="1" fillId="0" borderId="13" xfId="0" applyFont="1" applyBorder="1" applyAlignment="1" applyProtection="1">
      <alignment horizontal="right" vertical="top" wrapText="1"/>
      <protection locked="0"/>
    </xf>
    <xf numFmtId="164" fontId="1" fillId="0" borderId="13" xfId="0" applyNumberFormat="1" applyFont="1" applyBorder="1" applyAlignment="1" applyProtection="1">
      <alignment horizontal="right" vertical="top" wrapText="1"/>
      <protection locked="0"/>
    </xf>
    <xf numFmtId="0" fontId="38" fillId="0" borderId="0" xfId="0" applyFont="1" applyAlignment="1" applyProtection="1">
      <alignment horizontal="left"/>
    </xf>
    <xf numFmtId="0" fontId="38" fillId="0" borderId="0" xfId="0" applyFont="1" applyProtection="1"/>
    <xf numFmtId="164" fontId="38" fillId="0" borderId="0" xfId="0" applyNumberFormat="1" applyFont="1" applyProtection="1"/>
    <xf numFmtId="0" fontId="38" fillId="0" borderId="0" xfId="0" applyFont="1" applyAlignment="1" applyProtection="1">
      <alignment vertical="top"/>
    </xf>
    <xf numFmtId="166" fontId="38" fillId="0" borderId="0" xfId="0" applyNumberFormat="1" applyFont="1" applyAlignment="1" applyProtection="1">
      <alignment vertical="top"/>
    </xf>
    <xf numFmtId="0" fontId="36" fillId="0" borderId="0" xfId="0" applyFont="1" applyFill="1" applyBorder="1" applyAlignment="1" applyProtection="1">
      <alignment horizontal="center" vertical="center"/>
    </xf>
    <xf numFmtId="164" fontId="36" fillId="0" borderId="0" xfId="0" applyNumberFormat="1" applyFont="1" applyFill="1" applyBorder="1" applyAlignment="1" applyProtection="1">
      <alignment horizontal="center" vertical="center"/>
    </xf>
    <xf numFmtId="3" fontId="38" fillId="0" borderId="0" xfId="77" applyNumberFormat="1" applyFont="1" applyAlignment="1" applyProtection="1">
      <alignment vertical="top"/>
    </xf>
    <xf numFmtId="167" fontId="38" fillId="0" borderId="0" xfId="77" applyNumberFormat="1" applyFont="1" applyAlignment="1" applyProtection="1">
      <alignment vertical="top"/>
    </xf>
    <xf numFmtId="3" fontId="34" fillId="0" borderId="0" xfId="77" applyNumberFormat="1" applyFont="1" applyAlignment="1" applyProtection="1">
      <alignment vertical="top"/>
      <protection locked="0"/>
    </xf>
    <xf numFmtId="167" fontId="30" fillId="0" borderId="0" xfId="77" applyNumberFormat="1" applyAlignment="1" applyProtection="1">
      <alignment vertical="top"/>
      <protection locked="0"/>
    </xf>
    <xf numFmtId="3" fontId="30" fillId="0" borderId="0" xfId="77" applyNumberFormat="1" applyAlignment="1" applyProtection="1">
      <alignment vertical="top"/>
      <protection locked="0"/>
    </xf>
    <xf numFmtId="167" fontId="34" fillId="0" borderId="0" xfId="77" applyNumberFormat="1" applyFont="1" applyAlignment="1" applyProtection="1">
      <alignment vertical="top"/>
      <protection locked="0"/>
    </xf>
  </cellXfs>
  <cellStyles count="78">
    <cellStyle name="20% - 1. jelölőszín 2" xfId="1" xr:uid="{00000000-0005-0000-0000-000000000000}"/>
    <cellStyle name="20% - 2. jelölőszín 2" xfId="2" xr:uid="{00000000-0005-0000-0000-000001000000}"/>
    <cellStyle name="20% - 3. jelölőszín 2" xfId="3" xr:uid="{00000000-0005-0000-0000-000002000000}"/>
    <cellStyle name="20% - 4. jelölőszín 2" xfId="4" xr:uid="{00000000-0005-0000-0000-000003000000}"/>
    <cellStyle name="20% - 5. jelölőszín 2" xfId="5" xr:uid="{00000000-0005-0000-0000-000004000000}"/>
    <cellStyle name="20% - 6. jelölőszín 2" xfId="6" xr:uid="{00000000-0005-0000-0000-000005000000}"/>
    <cellStyle name="40% - 1. jelölőszín 2" xfId="7" xr:uid="{00000000-0005-0000-0000-000006000000}"/>
    <cellStyle name="40% - 2. jelölőszín 2" xfId="8" xr:uid="{00000000-0005-0000-0000-000007000000}"/>
    <cellStyle name="40% - 3. jelölőszín 2" xfId="9" xr:uid="{00000000-0005-0000-0000-000008000000}"/>
    <cellStyle name="40% - 4. jelölőszín 2" xfId="10" xr:uid="{00000000-0005-0000-0000-000009000000}"/>
    <cellStyle name="40% - 5. jelölőszín 2" xfId="11" xr:uid="{00000000-0005-0000-0000-00000A000000}"/>
    <cellStyle name="40% - 6. jelölőszín 2" xfId="12" xr:uid="{00000000-0005-0000-0000-00000B000000}"/>
    <cellStyle name="60% - 1. jelölőszín 2" xfId="13" xr:uid="{00000000-0005-0000-0000-00000C000000}"/>
    <cellStyle name="60% - 2. jelölőszín 2" xfId="14" xr:uid="{00000000-0005-0000-0000-00000D000000}"/>
    <cellStyle name="60% - 3. jelölőszín 2" xfId="15" xr:uid="{00000000-0005-0000-0000-00000E000000}"/>
    <cellStyle name="60% - 4. jelölőszín 2" xfId="16" xr:uid="{00000000-0005-0000-0000-00000F000000}"/>
    <cellStyle name="60% - 5. jelölőszín 2" xfId="17" xr:uid="{00000000-0005-0000-0000-000010000000}"/>
    <cellStyle name="60% - 6. jelölőszín 2" xfId="18" xr:uid="{00000000-0005-0000-0000-000011000000}"/>
    <cellStyle name="Bevitel 2" xfId="19" xr:uid="{00000000-0005-0000-0000-000012000000}"/>
    <cellStyle name="Cím 2" xfId="20" xr:uid="{00000000-0005-0000-0000-000013000000}"/>
    <cellStyle name="Címsor 1 2" xfId="21" xr:uid="{00000000-0005-0000-0000-000014000000}"/>
    <cellStyle name="Címsor 2 2" xfId="22" xr:uid="{00000000-0005-0000-0000-000015000000}"/>
    <cellStyle name="Címsor 3 2" xfId="23" xr:uid="{00000000-0005-0000-0000-000016000000}"/>
    <cellStyle name="Címsor 4 2" xfId="24" xr:uid="{00000000-0005-0000-0000-000017000000}"/>
    <cellStyle name="Ellenőrzőcella 2" xfId="25" xr:uid="{00000000-0005-0000-0000-000018000000}"/>
    <cellStyle name="Ezres" xfId="77" builtinId="3"/>
    <cellStyle name="Figyelmeztetés 2" xfId="26" xr:uid="{00000000-0005-0000-0000-000019000000}"/>
    <cellStyle name="Hivatkozott cella 2" xfId="27" xr:uid="{00000000-0005-0000-0000-00001A000000}"/>
    <cellStyle name="Jegyzet 2" xfId="28" xr:uid="{00000000-0005-0000-0000-00001B000000}"/>
    <cellStyle name="Jelölőszín (1) 2" xfId="29" xr:uid="{00000000-0005-0000-0000-00001C000000}"/>
    <cellStyle name="Jelölőszín (2) 2" xfId="30" xr:uid="{00000000-0005-0000-0000-00001D000000}"/>
    <cellStyle name="Jelölőszín (3) 2" xfId="31" xr:uid="{00000000-0005-0000-0000-00001E000000}"/>
    <cellStyle name="Jelölőszín (4) 2" xfId="32" xr:uid="{00000000-0005-0000-0000-00001F000000}"/>
    <cellStyle name="Jelölőszín (5) 2" xfId="33" xr:uid="{00000000-0005-0000-0000-000020000000}"/>
    <cellStyle name="Jelölőszín (6) 2" xfId="34" xr:uid="{00000000-0005-0000-0000-000021000000}"/>
    <cellStyle name="Jó 2" xfId="35" xr:uid="{00000000-0005-0000-0000-000022000000}"/>
    <cellStyle name="Kimenet 2" xfId="36" xr:uid="{00000000-0005-0000-0000-000023000000}"/>
    <cellStyle name="Magyarázó szöveg 2" xfId="37" xr:uid="{00000000-0005-0000-0000-000024000000}"/>
    <cellStyle name="Normál" xfId="0" builtinId="0"/>
    <cellStyle name="Normál 2" xfId="38" xr:uid="{00000000-0005-0000-0000-000026000000}"/>
    <cellStyle name="Normál 2 2" xfId="39" xr:uid="{00000000-0005-0000-0000-000027000000}"/>
    <cellStyle name="Normál 2 2 2" xfId="40" xr:uid="{00000000-0005-0000-0000-000028000000}"/>
    <cellStyle name="Normál 2 2 2 2" xfId="65" xr:uid="{00000000-0005-0000-0000-000029000000}"/>
    <cellStyle name="Normál 2 3" xfId="41" xr:uid="{00000000-0005-0000-0000-00002A000000}"/>
    <cellStyle name="Normál 2 3 2" xfId="42" xr:uid="{00000000-0005-0000-0000-00002B000000}"/>
    <cellStyle name="Normál 2 3 2 2" xfId="66" xr:uid="{00000000-0005-0000-0000-00002C000000}"/>
    <cellStyle name="Normál 2 4" xfId="43" xr:uid="{00000000-0005-0000-0000-00002D000000}"/>
    <cellStyle name="Normál 2 4 2" xfId="44" xr:uid="{00000000-0005-0000-0000-00002E000000}"/>
    <cellStyle name="Normál 2 4 2 2" xfId="67" xr:uid="{00000000-0005-0000-0000-00002F000000}"/>
    <cellStyle name="Normál 2 5" xfId="45" xr:uid="{00000000-0005-0000-0000-000030000000}"/>
    <cellStyle name="Normál 2 5 2" xfId="46" xr:uid="{00000000-0005-0000-0000-000031000000}"/>
    <cellStyle name="Normál 2 5 2 2" xfId="68" xr:uid="{00000000-0005-0000-0000-000032000000}"/>
    <cellStyle name="Normál 2 6" xfId="47" xr:uid="{00000000-0005-0000-0000-000033000000}"/>
    <cellStyle name="Normál 2 6 2" xfId="69" xr:uid="{00000000-0005-0000-0000-000034000000}"/>
    <cellStyle name="Normál 2 7" xfId="48" xr:uid="{00000000-0005-0000-0000-000035000000}"/>
    <cellStyle name="Normál 2 7 2" xfId="70" xr:uid="{00000000-0005-0000-0000-000036000000}"/>
    <cellStyle name="Normál 3" xfId="49" xr:uid="{00000000-0005-0000-0000-000037000000}"/>
    <cellStyle name="Normál 3 2" xfId="50" xr:uid="{00000000-0005-0000-0000-000038000000}"/>
    <cellStyle name="Normál 3 2 2" xfId="71" xr:uid="{00000000-0005-0000-0000-000039000000}"/>
    <cellStyle name="Normál 3 3" xfId="51" xr:uid="{00000000-0005-0000-0000-00003A000000}"/>
    <cellStyle name="Normál 3 3 2" xfId="72" xr:uid="{00000000-0005-0000-0000-00003B000000}"/>
    <cellStyle name="Normál 4" xfId="52" xr:uid="{00000000-0005-0000-0000-00003C000000}"/>
    <cellStyle name="Normál 5" xfId="53" xr:uid="{00000000-0005-0000-0000-00003D000000}"/>
    <cellStyle name="Normál 5 2" xfId="54" xr:uid="{00000000-0005-0000-0000-00003E000000}"/>
    <cellStyle name="Normál 5 2 2" xfId="73" xr:uid="{00000000-0005-0000-0000-00003F000000}"/>
    <cellStyle name="Normál 5 3" xfId="55" xr:uid="{00000000-0005-0000-0000-000040000000}"/>
    <cellStyle name="Normál 5 3 2" xfId="74" xr:uid="{00000000-0005-0000-0000-000041000000}"/>
    <cellStyle name="Normál 6" xfId="56" xr:uid="{00000000-0005-0000-0000-000042000000}"/>
    <cellStyle name="Normál 6 2" xfId="57" xr:uid="{00000000-0005-0000-0000-000043000000}"/>
    <cellStyle name="Normál 6 2 2" xfId="75" xr:uid="{00000000-0005-0000-0000-000044000000}"/>
    <cellStyle name="Normál 6 3" xfId="58" xr:uid="{00000000-0005-0000-0000-000045000000}"/>
    <cellStyle name="Normál 6 3 2" xfId="76" xr:uid="{00000000-0005-0000-0000-000046000000}"/>
    <cellStyle name="Normál 7" xfId="59" xr:uid="{00000000-0005-0000-0000-000047000000}"/>
    <cellStyle name="Normál 8" xfId="60" xr:uid="{00000000-0005-0000-0000-000048000000}"/>
    <cellStyle name="Összesen 2" xfId="61" xr:uid="{00000000-0005-0000-0000-000049000000}"/>
    <cellStyle name="Rossz 2" xfId="62" xr:uid="{00000000-0005-0000-0000-00004A000000}"/>
    <cellStyle name="Semleges 2" xfId="63" xr:uid="{00000000-0005-0000-0000-00004B000000}"/>
    <cellStyle name="Számítás 2" xfId="64" xr:uid="{00000000-0005-0000-0000-00004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39"/>
  <sheetViews>
    <sheetView tabSelected="1" zoomScaleNormal="100" workbookViewId="0">
      <selection activeCell="A33" sqref="A33"/>
    </sheetView>
  </sheetViews>
  <sheetFormatPr defaultColWidth="9" defaultRowHeight="12.75" x14ac:dyDescent="0.2"/>
  <cols>
    <col min="1" max="1" width="14.28515625" customWidth="1"/>
    <col min="2" max="3" width="10.85546875" customWidth="1"/>
    <col min="4" max="7" width="12.7109375" customWidth="1"/>
  </cols>
  <sheetData>
    <row r="2" spans="1:8" ht="14.25" x14ac:dyDescent="0.2">
      <c r="A2" s="33"/>
      <c r="B2" s="33"/>
      <c r="C2" s="33"/>
      <c r="D2" s="33"/>
      <c r="E2" s="34"/>
      <c r="F2" s="18"/>
      <c r="G2" s="31"/>
    </row>
    <row r="3" spans="1:8" ht="14.25" x14ac:dyDescent="0.2">
      <c r="A3" s="33" t="s">
        <v>21</v>
      </c>
      <c r="B3" s="33" t="s">
        <v>46</v>
      </c>
      <c r="C3" s="33"/>
      <c r="D3" s="33"/>
      <c r="E3" s="34"/>
    </row>
    <row r="4" spans="1:8" ht="14.25" x14ac:dyDescent="0.2">
      <c r="A4" s="33"/>
      <c r="B4" s="33" t="s">
        <v>47</v>
      </c>
      <c r="C4" s="33"/>
      <c r="D4" s="33"/>
      <c r="E4" s="14"/>
      <c r="F4" s="12"/>
      <c r="G4" s="12"/>
    </row>
    <row r="5" spans="1:8" ht="14.25" x14ac:dyDescent="0.2">
      <c r="A5" s="33"/>
      <c r="B5" s="33"/>
      <c r="C5" s="33"/>
      <c r="D5" s="33"/>
      <c r="E5" s="14"/>
      <c r="F5" s="12"/>
      <c r="G5" s="12"/>
    </row>
    <row r="6" spans="1:8" ht="14.25" x14ac:dyDescent="0.2">
      <c r="A6" s="33"/>
      <c r="B6" s="33"/>
      <c r="C6" s="33"/>
      <c r="D6" s="33"/>
      <c r="E6" s="14"/>
      <c r="F6" s="12"/>
      <c r="G6" s="12"/>
    </row>
    <row r="7" spans="1:8" ht="14.25" x14ac:dyDescent="0.2">
      <c r="A7" s="33"/>
      <c r="B7" s="33"/>
      <c r="C7" s="33"/>
      <c r="D7" s="33"/>
      <c r="E7" s="14"/>
      <c r="F7" s="12"/>
      <c r="G7" s="12"/>
    </row>
    <row r="8" spans="1:8" ht="14.25" x14ac:dyDescent="0.2">
      <c r="A8" s="33"/>
      <c r="B8" s="33"/>
      <c r="C8" s="33"/>
      <c r="D8" s="33"/>
      <c r="E8" s="35"/>
      <c r="F8" s="11"/>
      <c r="G8" s="11"/>
    </row>
    <row r="9" spans="1:8" ht="12.75" customHeight="1" x14ac:dyDescent="0.2">
      <c r="A9" s="33"/>
      <c r="B9" s="33"/>
      <c r="C9" s="33"/>
      <c r="D9" s="33"/>
      <c r="E9" s="34"/>
    </row>
    <row r="10" spans="1:8" ht="14.25" x14ac:dyDescent="0.2">
      <c r="A10" s="33" t="s">
        <v>6</v>
      </c>
      <c r="B10" s="41" t="s">
        <v>94</v>
      </c>
      <c r="C10" s="41"/>
      <c r="D10" s="41"/>
      <c r="E10" s="42"/>
      <c r="F10" s="43"/>
      <c r="G10" s="44"/>
      <c r="H10" s="45"/>
    </row>
    <row r="11" spans="1:8" ht="14.25" x14ac:dyDescent="0.2">
      <c r="A11" s="34"/>
      <c r="B11" s="14"/>
      <c r="C11" s="14"/>
      <c r="D11" s="14"/>
      <c r="E11" s="14"/>
      <c r="F11" s="14"/>
      <c r="G11" s="14"/>
    </row>
    <row r="12" spans="1:8" ht="15" customHeight="1" x14ac:dyDescent="0.2">
      <c r="A12" s="14"/>
      <c r="B12" s="14"/>
      <c r="C12" s="14"/>
      <c r="D12" s="14"/>
      <c r="E12" s="14"/>
      <c r="F12" s="14"/>
      <c r="G12" s="14"/>
    </row>
    <row r="13" spans="1:8" ht="14.25" x14ac:dyDescent="0.2">
      <c r="A13" s="14"/>
      <c r="B13" s="14"/>
      <c r="C13" s="14"/>
      <c r="D13" s="14"/>
      <c r="E13" s="14"/>
      <c r="F13" s="14"/>
      <c r="G13" s="14"/>
    </row>
    <row r="14" spans="1:8" ht="14.25" x14ac:dyDescent="0.2">
      <c r="A14" s="14"/>
      <c r="B14" s="14"/>
      <c r="C14" s="14"/>
      <c r="D14" s="14"/>
      <c r="E14" s="14"/>
      <c r="F14" s="14"/>
      <c r="G14" s="14"/>
    </row>
    <row r="15" spans="1:8" ht="14.25" x14ac:dyDescent="0.2">
      <c r="A15" s="14"/>
      <c r="B15" s="14"/>
      <c r="C15" s="14"/>
      <c r="D15" s="14"/>
      <c r="E15" s="14"/>
      <c r="F15" s="14"/>
      <c r="G15" s="14"/>
    </row>
    <row r="16" spans="1:8" x14ac:dyDescent="0.2">
      <c r="A16" s="16"/>
      <c r="B16" s="16"/>
      <c r="C16" s="16"/>
      <c r="D16" s="16"/>
      <c r="E16" s="16"/>
      <c r="F16" s="16"/>
      <c r="G16" s="15"/>
    </row>
    <row r="17" spans="1:7" ht="35.1" customHeight="1" x14ac:dyDescent="0.2">
      <c r="A17" s="78" t="s">
        <v>20</v>
      </c>
      <c r="B17" s="78"/>
      <c r="C17" s="78"/>
      <c r="D17" s="78"/>
      <c r="E17" s="78"/>
      <c r="F17" s="78"/>
      <c r="G17" s="78"/>
    </row>
    <row r="18" spans="1:7" ht="15.75" x14ac:dyDescent="0.2">
      <c r="A18" s="79"/>
      <c r="B18" s="79"/>
      <c r="C18" s="79"/>
      <c r="D18" s="79"/>
      <c r="E18" s="79"/>
      <c r="F18" s="79"/>
      <c r="G18" s="79"/>
    </row>
    <row r="19" spans="1:7" s="25" customFormat="1" ht="35.1" customHeight="1" x14ac:dyDescent="0.2">
      <c r="A19" s="84" t="s">
        <v>0</v>
      </c>
      <c r="B19" s="84"/>
      <c r="C19" s="84"/>
      <c r="D19" s="84" t="s">
        <v>1</v>
      </c>
      <c r="E19" s="84"/>
      <c r="F19" s="84" t="s">
        <v>2</v>
      </c>
      <c r="G19" s="84"/>
    </row>
    <row r="20" spans="1:7" s="25" customFormat="1" ht="35.1" customHeight="1" x14ac:dyDescent="0.2">
      <c r="A20" s="23" t="s">
        <v>22</v>
      </c>
      <c r="B20" s="23"/>
      <c r="C20" s="23"/>
      <c r="D20" s="83">
        <f>Összesítő!B5</f>
        <v>0</v>
      </c>
      <c r="E20" s="83"/>
      <c r="F20" s="83">
        <f>Összesítő!C5</f>
        <v>0</v>
      </c>
      <c r="G20" s="83"/>
    </row>
    <row r="21" spans="1:7" s="25" customFormat="1" ht="35.1" customHeight="1" x14ac:dyDescent="0.2">
      <c r="A21" s="23" t="s">
        <v>23</v>
      </c>
      <c r="B21" s="24"/>
      <c r="C21" s="24"/>
      <c r="D21" s="83">
        <f>SUM(D20:G20)</f>
        <v>0</v>
      </c>
      <c r="E21" s="83"/>
      <c r="F21" s="83"/>
      <c r="G21" s="83"/>
    </row>
    <row r="22" spans="1:7" s="25" customFormat="1" ht="20.100000000000001" customHeight="1" x14ac:dyDescent="0.2">
      <c r="A22" s="26" t="s">
        <v>3</v>
      </c>
      <c r="B22" s="27"/>
      <c r="C22" s="27"/>
      <c r="D22" s="27"/>
      <c r="E22" s="82">
        <f>D21</f>
        <v>0</v>
      </c>
      <c r="F22" s="82"/>
      <c r="G22" s="82"/>
    </row>
    <row r="23" spans="1:7" s="25" customFormat="1" ht="20.100000000000001" customHeight="1" x14ac:dyDescent="0.2">
      <c r="A23" s="17" t="s">
        <v>4</v>
      </c>
      <c r="B23" s="29">
        <v>0.27</v>
      </c>
      <c r="C23" s="29"/>
      <c r="D23" s="28"/>
      <c r="E23" s="81">
        <f>B23*E22</f>
        <v>0</v>
      </c>
      <c r="F23" s="81"/>
      <c r="G23" s="81"/>
    </row>
    <row r="24" spans="1:7" s="25" customFormat="1" ht="35.1" customHeight="1" x14ac:dyDescent="0.2">
      <c r="A24" s="30" t="s">
        <v>5</v>
      </c>
      <c r="B24" s="24"/>
      <c r="C24" s="24"/>
      <c r="D24" s="24"/>
      <c r="E24" s="80">
        <f>SUM(E22:G23)</f>
        <v>0</v>
      </c>
      <c r="F24" s="80"/>
      <c r="G24" s="80"/>
    </row>
    <row r="25" spans="1:7" ht="14.25" x14ac:dyDescent="0.2">
      <c r="A25" s="13"/>
      <c r="B25" s="19"/>
      <c r="C25" s="13"/>
      <c r="D25" s="20"/>
      <c r="E25" s="20"/>
      <c r="F25" s="20"/>
      <c r="G25" s="12"/>
    </row>
    <row r="26" spans="1:7" x14ac:dyDescent="0.2">
      <c r="A26" s="8"/>
      <c r="B26" s="2"/>
      <c r="C26" s="2"/>
      <c r="D26" s="3"/>
      <c r="E26" s="3"/>
      <c r="F26" s="3"/>
      <c r="G26" s="3"/>
    </row>
    <row r="27" spans="1:7" x14ac:dyDescent="0.2">
      <c r="A27" s="8"/>
      <c r="B27" s="2"/>
      <c r="C27" s="2"/>
      <c r="D27" s="3"/>
      <c r="E27" s="3"/>
      <c r="F27" s="3"/>
      <c r="G27" s="3"/>
    </row>
    <row r="28" spans="1:7" x14ac:dyDescent="0.2">
      <c r="A28" s="36"/>
      <c r="B28" s="2"/>
      <c r="C28" s="2"/>
      <c r="D28" s="3"/>
      <c r="E28" s="3"/>
      <c r="F28" s="3"/>
      <c r="G28" s="3"/>
    </row>
    <row r="29" spans="1:7" ht="14.25" x14ac:dyDescent="0.2">
      <c r="A29" s="10"/>
      <c r="B29" s="32"/>
      <c r="C29" s="2"/>
      <c r="D29" s="3"/>
      <c r="E29" s="3"/>
      <c r="F29" s="3"/>
      <c r="G29" s="3"/>
    </row>
    <row r="30" spans="1:7" ht="14.25" x14ac:dyDescent="0.2">
      <c r="A30" s="8"/>
      <c r="B30" s="32"/>
      <c r="C30" s="2"/>
      <c r="D30" s="3"/>
      <c r="E30" s="3"/>
      <c r="F30" s="3"/>
      <c r="G30" s="3"/>
    </row>
    <row r="31" spans="1:7" x14ac:dyDescent="0.2">
      <c r="A31" s="8"/>
      <c r="B31" s="21"/>
      <c r="C31" s="2"/>
      <c r="D31" s="3"/>
      <c r="E31" s="3"/>
      <c r="F31" s="3"/>
      <c r="G31" s="3"/>
    </row>
    <row r="32" spans="1:7" x14ac:dyDescent="0.2">
      <c r="A32" s="9"/>
      <c r="B32" s="22"/>
      <c r="C32" s="4"/>
      <c r="D32" s="4"/>
      <c r="E32" s="4"/>
      <c r="F32" s="1"/>
      <c r="G32" s="1"/>
    </row>
    <row r="33" spans="1:7" ht="15.75" x14ac:dyDescent="0.25">
      <c r="A33" s="46" t="s">
        <v>96</v>
      </c>
      <c r="B33" s="47"/>
      <c r="C33" s="47"/>
      <c r="D33" s="48"/>
      <c r="E33" s="49"/>
      <c r="F33" s="48"/>
      <c r="G33" s="5"/>
    </row>
    <row r="34" spans="1:7" x14ac:dyDescent="0.2">
      <c r="A34" s="50"/>
      <c r="B34" s="47"/>
      <c r="C34" s="47"/>
      <c r="D34" s="48"/>
      <c r="E34" s="49"/>
      <c r="F34" s="48"/>
      <c r="G34" s="3"/>
    </row>
    <row r="35" spans="1:7" x14ac:dyDescent="0.2">
      <c r="A35" s="50"/>
      <c r="B35" s="47"/>
      <c r="C35" s="47"/>
      <c r="D35" s="48"/>
      <c r="E35" s="49"/>
      <c r="F35" s="48"/>
      <c r="G35" s="3"/>
    </row>
    <row r="36" spans="1:7" x14ac:dyDescent="0.2">
      <c r="A36" s="50"/>
      <c r="B36" s="47"/>
      <c r="C36" s="47"/>
      <c r="D36" s="48"/>
      <c r="E36" s="49"/>
      <c r="F36" s="48"/>
      <c r="G36" s="3"/>
    </row>
    <row r="37" spans="1:7" ht="15" x14ac:dyDescent="0.2">
      <c r="A37" s="50"/>
      <c r="B37" s="47"/>
      <c r="C37" s="47"/>
      <c r="D37" s="51" t="s">
        <v>97</v>
      </c>
      <c r="E37" s="49"/>
      <c r="F37" s="48"/>
      <c r="G37" s="6"/>
    </row>
    <row r="38" spans="1:7" ht="15" x14ac:dyDescent="0.2">
      <c r="A38" s="50"/>
      <c r="B38" s="47"/>
      <c r="C38" s="47"/>
      <c r="D38" s="48"/>
      <c r="E38" s="52" t="s">
        <v>98</v>
      </c>
      <c r="F38" s="48"/>
      <c r="G38" s="7"/>
    </row>
    <row r="39" spans="1:7" x14ac:dyDescent="0.2">
      <c r="A39" s="50"/>
      <c r="B39" s="47"/>
      <c r="C39" s="47"/>
      <c r="D39" s="48"/>
      <c r="E39" s="53"/>
      <c r="F39" s="48"/>
    </row>
  </sheetData>
  <sheetProtection sheet="1" objects="1" scenarios="1"/>
  <mergeCells count="11">
    <mergeCell ref="A17:G17"/>
    <mergeCell ref="A18:G18"/>
    <mergeCell ref="E24:G24"/>
    <mergeCell ref="E23:G23"/>
    <mergeCell ref="E22:G22"/>
    <mergeCell ref="D20:E20"/>
    <mergeCell ref="F20:G20"/>
    <mergeCell ref="F19:G19"/>
    <mergeCell ref="D19:E19"/>
    <mergeCell ref="D21:G21"/>
    <mergeCell ref="A19:C19"/>
  </mergeCells>
  <phoneticPr fontId="0" type="noConversion"/>
  <printOptions horizontalCentered="1"/>
  <pageMargins left="0.78740157480314965" right="0.78740157480314965" top="1.1023622047244095" bottom="0.70866141732283472" header="0.19685039370078741" footer="0.19685039370078741"/>
  <pageSetup paperSize="9" scale="83" orientation="portrait" r:id="rId1"/>
  <headerFooter>
    <oddHeader>&amp;LTervező:
Merkl Gábor
PREEVIT HUMAN KFT.
7100 Szekszárd, Szent-Gy. A. u. 24.
Tel.: +36 30/378-3927&amp;CGYERMEKORVOSI ÉS
FOGORVOSI RENDELÕK
Szekszárd, Szent István tér 18.
hrsz:2709/13&amp;RTervezői költségvetés</oddHeader>
    <oddFooter>&amp;R&amp;A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32"/>
  <sheetViews>
    <sheetView zoomScaleNormal="100" workbookViewId="0">
      <selection activeCell="A22" sqref="A22"/>
    </sheetView>
  </sheetViews>
  <sheetFormatPr defaultColWidth="9" defaultRowHeight="12.75" x14ac:dyDescent="0.2"/>
  <cols>
    <col min="1" max="1" width="37.28515625" customWidth="1"/>
    <col min="2" max="4" width="17.140625" customWidth="1"/>
  </cols>
  <sheetData>
    <row r="2" spans="1:4" ht="28.35" customHeight="1" x14ac:dyDescent="0.2">
      <c r="A2" s="37" t="s">
        <v>0</v>
      </c>
      <c r="B2" s="37" t="s">
        <v>1</v>
      </c>
      <c r="C2" s="37" t="s">
        <v>2</v>
      </c>
      <c r="D2" s="37" t="s">
        <v>24</v>
      </c>
    </row>
    <row r="3" spans="1:4" ht="28.35" customHeight="1" x14ac:dyDescent="0.2">
      <c r="A3" s="38" t="s">
        <v>7</v>
      </c>
      <c r="B3" s="55">
        <f>Villanyszerelés!G56</f>
        <v>0</v>
      </c>
      <c r="C3" s="55">
        <f>Villanyszerelés!H56</f>
        <v>0</v>
      </c>
      <c r="D3" s="39">
        <f>SUM(B3:C3)</f>
        <v>0</v>
      </c>
    </row>
    <row r="4" spans="1:4" ht="28.35" customHeight="1" x14ac:dyDescent="0.2">
      <c r="A4" s="38" t="s">
        <v>87</v>
      </c>
      <c r="B4" s="55">
        <f>Egyéb!G13</f>
        <v>0</v>
      </c>
      <c r="C4" s="55">
        <f>Egyéb!H13</f>
        <v>0</v>
      </c>
      <c r="D4" s="39">
        <f>SUM(B4:C4)</f>
        <v>0</v>
      </c>
    </row>
    <row r="5" spans="1:4" ht="28.35" customHeight="1" x14ac:dyDescent="0.2">
      <c r="A5" s="38"/>
      <c r="B5" s="39">
        <f>SUM(B3:B4)</f>
        <v>0</v>
      </c>
      <c r="C5" s="39">
        <f>SUM(C3:C4)</f>
        <v>0</v>
      </c>
      <c r="D5" s="39">
        <f>SUM(D3:D4)</f>
        <v>0</v>
      </c>
    </row>
    <row r="6" spans="1:4" ht="28.35" customHeight="1" x14ac:dyDescent="0.2">
      <c r="A6" s="40" t="s">
        <v>95</v>
      </c>
      <c r="B6" s="37"/>
      <c r="C6" s="37"/>
      <c r="D6" s="54">
        <f>SUM(D5)</f>
        <v>0</v>
      </c>
    </row>
    <row r="20" spans="1:6" x14ac:dyDescent="0.2">
      <c r="A20" s="8"/>
      <c r="B20" s="21"/>
      <c r="C20" s="2"/>
      <c r="D20" s="3"/>
      <c r="E20" s="3"/>
      <c r="F20" s="3"/>
    </row>
    <row r="21" spans="1:6" x14ac:dyDescent="0.2">
      <c r="A21" s="9"/>
      <c r="B21" s="22"/>
      <c r="C21" s="4"/>
    </row>
    <row r="22" spans="1:6" ht="15" x14ac:dyDescent="0.2">
      <c r="A22" s="46" t="s">
        <v>96</v>
      </c>
      <c r="B22" s="47"/>
      <c r="C22" s="47"/>
    </row>
    <row r="23" spans="1:6" x14ac:dyDescent="0.2">
      <c r="A23" s="50"/>
      <c r="B23" s="47"/>
      <c r="C23" s="47"/>
    </row>
    <row r="24" spans="1:6" x14ac:dyDescent="0.2">
      <c r="A24" s="50"/>
      <c r="B24" s="47"/>
      <c r="C24" s="47"/>
    </row>
    <row r="25" spans="1:6" x14ac:dyDescent="0.2">
      <c r="A25" s="50"/>
      <c r="B25" s="47"/>
      <c r="C25" s="47"/>
    </row>
    <row r="26" spans="1:6" x14ac:dyDescent="0.2">
      <c r="A26" s="50"/>
      <c r="B26" s="4"/>
      <c r="C26" s="4"/>
      <c r="D26" s="1"/>
    </row>
    <row r="27" spans="1:6" x14ac:dyDescent="0.2">
      <c r="A27" s="50"/>
      <c r="B27" s="48"/>
      <c r="C27" s="49"/>
      <c r="D27" s="48"/>
    </row>
    <row r="28" spans="1:6" x14ac:dyDescent="0.2">
      <c r="B28" s="48"/>
      <c r="C28" s="49"/>
      <c r="D28" s="48"/>
    </row>
    <row r="29" spans="1:6" x14ac:dyDescent="0.2">
      <c r="B29" s="48"/>
      <c r="C29" s="49"/>
      <c r="D29" s="48"/>
    </row>
    <row r="30" spans="1:6" x14ac:dyDescent="0.2">
      <c r="B30" s="48"/>
      <c r="C30" s="49"/>
      <c r="D30" s="48"/>
    </row>
    <row r="31" spans="1:6" ht="15" x14ac:dyDescent="0.2">
      <c r="B31" s="51" t="s">
        <v>97</v>
      </c>
      <c r="C31" s="49"/>
      <c r="D31" s="48"/>
    </row>
    <row r="32" spans="1:6" ht="15" x14ac:dyDescent="0.2">
      <c r="B32" s="48"/>
      <c r="C32" s="52" t="s">
        <v>98</v>
      </c>
      <c r="D32" s="48"/>
    </row>
  </sheetData>
  <sheetProtection sheet="1" objects="1" scenarios="1"/>
  <pageMargins left="0.7" right="0.7" top="1.1875" bottom="0.75" header="0.3" footer="0.3"/>
  <pageSetup paperSize="9" orientation="portrait" r:id="rId1"/>
  <headerFooter>
    <oddHeader>&amp;LTervező:
Merkl Gábor
PREEVIT HUMAN KFT.
7100 Szekszárd, Szent-Gy. A. u. 24.
Tel.: +36 30/378-3927&amp;CGYERMEKORVOSI ÉS
FOGORVOSI RENDELÕK
Szekszárd, Szent István tér 18.
hrsz:2709/13&amp;RTervezői költségvetés</oddHeader>
    <oddFooter>&amp;R&amp;A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5"/>
  <sheetViews>
    <sheetView zoomScaleNormal="100" workbookViewId="0">
      <selection activeCell="E3" sqref="E3"/>
    </sheetView>
  </sheetViews>
  <sheetFormatPr defaultColWidth="9" defaultRowHeight="12.75" x14ac:dyDescent="0.2"/>
  <cols>
    <col min="1" max="1" width="4.28515625" style="76" bestFit="1" customWidth="1"/>
    <col min="2" max="2" width="59.5703125" style="59" customWidth="1"/>
    <col min="3" max="3" width="8.140625" style="59" customWidth="1"/>
    <col min="4" max="4" width="6" style="59" customWidth="1"/>
    <col min="5" max="8" width="14.7109375" style="77" customWidth="1"/>
    <col min="9" max="16384" width="9" style="59"/>
  </cols>
  <sheetData>
    <row r="1" spans="1:8" ht="30" x14ac:dyDescent="0.2">
      <c r="A1" s="56" t="s">
        <v>9</v>
      </c>
      <c r="B1" s="57" t="s">
        <v>10</v>
      </c>
      <c r="C1" s="57" t="s">
        <v>8</v>
      </c>
      <c r="D1" s="57" t="s">
        <v>25</v>
      </c>
      <c r="E1" s="58" t="s">
        <v>26</v>
      </c>
      <c r="F1" s="58" t="s">
        <v>16</v>
      </c>
      <c r="G1" s="58" t="s">
        <v>11</v>
      </c>
      <c r="H1" s="58" t="s">
        <v>12</v>
      </c>
    </row>
    <row r="2" spans="1:8" ht="14.25" customHeight="1" x14ac:dyDescent="0.2">
      <c r="A2" s="85" t="s">
        <v>27</v>
      </c>
      <c r="B2" s="85"/>
      <c r="C2" s="85"/>
      <c r="D2" s="85"/>
      <c r="E2" s="85"/>
      <c r="F2" s="85"/>
      <c r="G2" s="85"/>
      <c r="H2" s="85"/>
    </row>
    <row r="3" spans="1:8" ht="30" x14ac:dyDescent="0.2">
      <c r="A3" s="60">
        <v>1</v>
      </c>
      <c r="B3" s="91" t="s">
        <v>76</v>
      </c>
      <c r="C3" s="92">
        <v>1</v>
      </c>
      <c r="D3" s="92" t="s">
        <v>14</v>
      </c>
      <c r="E3" s="61"/>
      <c r="F3" s="61"/>
      <c r="G3" s="93">
        <f>C3*E3</f>
        <v>0</v>
      </c>
      <c r="H3" s="93">
        <f>C3*F3</f>
        <v>0</v>
      </c>
    </row>
    <row r="4" spans="1:8" ht="60" x14ac:dyDescent="0.2">
      <c r="A4" s="60">
        <v>2</v>
      </c>
      <c r="B4" s="91" t="s">
        <v>51</v>
      </c>
      <c r="C4" s="92">
        <v>50</v>
      </c>
      <c r="D4" s="92" t="s">
        <v>17</v>
      </c>
      <c r="E4" s="61"/>
      <c r="F4" s="61"/>
      <c r="G4" s="93">
        <f>C4*E4</f>
        <v>0</v>
      </c>
      <c r="H4" s="93">
        <f>C4*F4</f>
        <v>0</v>
      </c>
    </row>
    <row r="5" spans="1:8" ht="47.25" customHeight="1" x14ac:dyDescent="0.2">
      <c r="A5" s="60">
        <v>3</v>
      </c>
      <c r="B5" s="91" t="s">
        <v>52</v>
      </c>
      <c r="C5" s="92">
        <v>30</v>
      </c>
      <c r="D5" s="92" t="s">
        <v>17</v>
      </c>
      <c r="E5" s="61"/>
      <c r="F5" s="61"/>
      <c r="G5" s="93">
        <f t="shared" ref="G5:G54" si="0">C5*E5</f>
        <v>0</v>
      </c>
      <c r="H5" s="93">
        <f t="shared" ref="H5:H54" si="1">C5*F5</f>
        <v>0</v>
      </c>
    </row>
    <row r="6" spans="1:8" ht="60" x14ac:dyDescent="0.2">
      <c r="A6" s="60">
        <v>4</v>
      </c>
      <c r="B6" s="91" t="s">
        <v>49</v>
      </c>
      <c r="C6" s="92">
        <v>450</v>
      </c>
      <c r="D6" s="92" t="s">
        <v>17</v>
      </c>
      <c r="E6" s="61"/>
      <c r="F6" s="61"/>
      <c r="G6" s="93">
        <f t="shared" si="0"/>
        <v>0</v>
      </c>
      <c r="H6" s="93">
        <f t="shared" si="1"/>
        <v>0</v>
      </c>
    </row>
    <row r="7" spans="1:8" ht="60" x14ac:dyDescent="0.2">
      <c r="A7" s="60">
        <v>5</v>
      </c>
      <c r="B7" s="91" t="s">
        <v>50</v>
      </c>
      <c r="C7" s="92">
        <v>600</v>
      </c>
      <c r="D7" s="92" t="s">
        <v>17</v>
      </c>
      <c r="E7" s="61"/>
      <c r="F7" s="61"/>
      <c r="G7" s="93">
        <f t="shared" si="0"/>
        <v>0</v>
      </c>
      <c r="H7" s="93">
        <f t="shared" si="1"/>
        <v>0</v>
      </c>
    </row>
    <row r="8" spans="1:8" ht="60" x14ac:dyDescent="0.2">
      <c r="A8" s="60">
        <v>6</v>
      </c>
      <c r="B8" s="91" t="s">
        <v>31</v>
      </c>
      <c r="C8" s="92">
        <v>320</v>
      </c>
      <c r="D8" s="92" t="s">
        <v>17</v>
      </c>
      <c r="E8" s="61"/>
      <c r="F8" s="61"/>
      <c r="G8" s="93">
        <f t="shared" si="0"/>
        <v>0</v>
      </c>
      <c r="H8" s="93">
        <f t="shared" si="1"/>
        <v>0</v>
      </c>
    </row>
    <row r="9" spans="1:8" ht="60" x14ac:dyDescent="0.2">
      <c r="A9" s="60">
        <v>7</v>
      </c>
      <c r="B9" s="91" t="s">
        <v>55</v>
      </c>
      <c r="C9" s="92">
        <v>25</v>
      </c>
      <c r="D9" s="92" t="s">
        <v>17</v>
      </c>
      <c r="E9" s="61"/>
      <c r="F9" s="61"/>
      <c r="G9" s="93">
        <f t="shared" si="0"/>
        <v>0</v>
      </c>
      <c r="H9" s="93">
        <f t="shared" si="1"/>
        <v>0</v>
      </c>
    </row>
    <row r="10" spans="1:8" ht="60" x14ac:dyDescent="0.2">
      <c r="A10" s="60">
        <v>8</v>
      </c>
      <c r="B10" s="91" t="s">
        <v>53</v>
      </c>
      <c r="C10" s="92">
        <v>650</v>
      </c>
      <c r="D10" s="92" t="s">
        <v>17</v>
      </c>
      <c r="E10" s="61"/>
      <c r="F10" s="61"/>
      <c r="G10" s="93">
        <f t="shared" si="0"/>
        <v>0</v>
      </c>
      <c r="H10" s="93">
        <f t="shared" si="1"/>
        <v>0</v>
      </c>
    </row>
    <row r="11" spans="1:8" ht="60" x14ac:dyDescent="0.2">
      <c r="A11" s="60">
        <v>9</v>
      </c>
      <c r="B11" s="91" t="s">
        <v>54</v>
      </c>
      <c r="C11" s="92">
        <v>850</v>
      </c>
      <c r="D11" s="92" t="s">
        <v>17</v>
      </c>
      <c r="E11" s="61"/>
      <c r="F11" s="61"/>
      <c r="G11" s="93">
        <f t="shared" si="0"/>
        <v>0</v>
      </c>
      <c r="H11" s="93">
        <f t="shared" si="1"/>
        <v>0</v>
      </c>
    </row>
    <row r="12" spans="1:8" ht="60" x14ac:dyDescent="0.2">
      <c r="A12" s="60">
        <v>10</v>
      </c>
      <c r="B12" s="91" t="s">
        <v>32</v>
      </c>
      <c r="C12" s="92">
        <v>250</v>
      </c>
      <c r="D12" s="92" t="s">
        <v>17</v>
      </c>
      <c r="E12" s="61"/>
      <c r="F12" s="61"/>
      <c r="G12" s="93">
        <f t="shared" si="0"/>
        <v>0</v>
      </c>
      <c r="H12" s="93">
        <f t="shared" si="1"/>
        <v>0</v>
      </c>
    </row>
    <row r="13" spans="1:8" ht="60" x14ac:dyDescent="0.2">
      <c r="A13" s="60">
        <v>11</v>
      </c>
      <c r="B13" s="91" t="s">
        <v>33</v>
      </c>
      <c r="C13" s="92">
        <v>300</v>
      </c>
      <c r="D13" s="92" t="s">
        <v>17</v>
      </c>
      <c r="E13" s="61"/>
      <c r="F13" s="61"/>
      <c r="G13" s="93">
        <f t="shared" si="0"/>
        <v>0</v>
      </c>
      <c r="H13" s="93">
        <f t="shared" si="1"/>
        <v>0</v>
      </c>
    </row>
    <row r="14" spans="1:8" ht="60" x14ac:dyDescent="0.2">
      <c r="A14" s="60">
        <v>12</v>
      </c>
      <c r="B14" s="91" t="s">
        <v>34</v>
      </c>
      <c r="C14" s="92">
        <v>300</v>
      </c>
      <c r="D14" s="92" t="s">
        <v>17</v>
      </c>
      <c r="E14" s="61"/>
      <c r="F14" s="61"/>
      <c r="G14" s="93">
        <f t="shared" si="0"/>
        <v>0</v>
      </c>
      <c r="H14" s="93">
        <f t="shared" si="1"/>
        <v>0</v>
      </c>
    </row>
    <row r="15" spans="1:8" ht="60" x14ac:dyDescent="0.2">
      <c r="A15" s="60">
        <v>13</v>
      </c>
      <c r="B15" s="91" t="s">
        <v>35</v>
      </c>
      <c r="C15" s="92">
        <v>260</v>
      </c>
      <c r="D15" s="92" t="s">
        <v>17</v>
      </c>
      <c r="E15" s="61"/>
      <c r="F15" s="61"/>
      <c r="G15" s="93">
        <f t="shared" si="0"/>
        <v>0</v>
      </c>
      <c r="H15" s="93">
        <f t="shared" si="1"/>
        <v>0</v>
      </c>
    </row>
    <row r="16" spans="1:8" ht="90" x14ac:dyDescent="0.2">
      <c r="A16" s="60">
        <v>14</v>
      </c>
      <c r="B16" s="91" t="s">
        <v>56</v>
      </c>
      <c r="C16" s="92">
        <v>10</v>
      </c>
      <c r="D16" s="92" t="s">
        <v>17</v>
      </c>
      <c r="E16" s="61"/>
      <c r="F16" s="61"/>
      <c r="G16" s="93">
        <f t="shared" si="0"/>
        <v>0</v>
      </c>
      <c r="H16" s="93">
        <f t="shared" si="1"/>
        <v>0</v>
      </c>
    </row>
    <row r="17" spans="1:8" ht="60" x14ac:dyDescent="0.2">
      <c r="A17" s="60">
        <v>15</v>
      </c>
      <c r="B17" s="91" t="s">
        <v>36</v>
      </c>
      <c r="C17" s="92">
        <v>15</v>
      </c>
      <c r="D17" s="92" t="s">
        <v>17</v>
      </c>
      <c r="E17" s="61"/>
      <c r="F17" s="61"/>
      <c r="G17" s="93">
        <f t="shared" si="0"/>
        <v>0</v>
      </c>
      <c r="H17" s="93">
        <f t="shared" si="1"/>
        <v>0</v>
      </c>
    </row>
    <row r="18" spans="1:8" ht="60" x14ac:dyDescent="0.2">
      <c r="A18" s="60">
        <v>16</v>
      </c>
      <c r="B18" s="91" t="s">
        <v>57</v>
      </c>
      <c r="C18" s="92">
        <v>21</v>
      </c>
      <c r="D18" s="92" t="s">
        <v>13</v>
      </c>
      <c r="E18" s="61"/>
      <c r="F18" s="61"/>
      <c r="G18" s="93">
        <f t="shared" si="0"/>
        <v>0</v>
      </c>
      <c r="H18" s="93">
        <f t="shared" si="1"/>
        <v>0</v>
      </c>
    </row>
    <row r="19" spans="1:8" ht="60" x14ac:dyDescent="0.2">
      <c r="A19" s="60">
        <v>17</v>
      </c>
      <c r="B19" s="91" t="s">
        <v>58</v>
      </c>
      <c r="C19" s="92">
        <v>14</v>
      </c>
      <c r="D19" s="92" t="s">
        <v>13</v>
      </c>
      <c r="E19" s="61"/>
      <c r="F19" s="61"/>
      <c r="G19" s="93">
        <f t="shared" si="0"/>
        <v>0</v>
      </c>
      <c r="H19" s="93">
        <f t="shared" si="1"/>
        <v>0</v>
      </c>
    </row>
    <row r="20" spans="1:8" ht="48" customHeight="1" x14ac:dyDescent="0.2">
      <c r="A20" s="60">
        <v>18</v>
      </c>
      <c r="B20" s="91" t="s">
        <v>59</v>
      </c>
      <c r="C20" s="92">
        <v>2</v>
      </c>
      <c r="D20" s="92" t="s">
        <v>13</v>
      </c>
      <c r="E20" s="61"/>
      <c r="F20" s="61"/>
      <c r="G20" s="93">
        <f t="shared" si="0"/>
        <v>0</v>
      </c>
      <c r="H20" s="93">
        <f t="shared" si="1"/>
        <v>0</v>
      </c>
    </row>
    <row r="21" spans="1:8" ht="48" customHeight="1" x14ac:dyDescent="0.2">
      <c r="A21" s="60">
        <v>19</v>
      </c>
      <c r="B21" s="91" t="s">
        <v>60</v>
      </c>
      <c r="C21" s="92">
        <v>2</v>
      </c>
      <c r="D21" s="92" t="s">
        <v>13</v>
      </c>
      <c r="E21" s="61"/>
      <c r="F21" s="61"/>
      <c r="G21" s="93">
        <f t="shared" si="0"/>
        <v>0</v>
      </c>
      <c r="H21" s="93">
        <f t="shared" si="1"/>
        <v>0</v>
      </c>
    </row>
    <row r="22" spans="1:8" ht="60" x14ac:dyDescent="0.2">
      <c r="A22" s="60">
        <v>20</v>
      </c>
      <c r="B22" s="91" t="s">
        <v>80</v>
      </c>
      <c r="C22" s="92">
        <v>51</v>
      </c>
      <c r="D22" s="92" t="s">
        <v>13</v>
      </c>
      <c r="E22" s="61"/>
      <c r="F22" s="61"/>
      <c r="G22" s="93">
        <f t="shared" si="0"/>
        <v>0</v>
      </c>
      <c r="H22" s="93">
        <f t="shared" si="1"/>
        <v>0</v>
      </c>
    </row>
    <row r="23" spans="1:8" ht="60" x14ac:dyDescent="0.2">
      <c r="A23" s="60">
        <v>21</v>
      </c>
      <c r="B23" s="91" t="s">
        <v>81</v>
      </c>
      <c r="C23" s="92">
        <v>27</v>
      </c>
      <c r="D23" s="92" t="s">
        <v>13</v>
      </c>
      <c r="E23" s="61"/>
      <c r="F23" s="61"/>
      <c r="G23" s="93">
        <f t="shared" ref="G23" si="2">C23*E23</f>
        <v>0</v>
      </c>
      <c r="H23" s="93">
        <f t="shared" ref="H23" si="3">C23*F23</f>
        <v>0</v>
      </c>
    </row>
    <row r="24" spans="1:8" ht="60" x14ac:dyDescent="0.2">
      <c r="A24" s="60">
        <v>22</v>
      </c>
      <c r="B24" s="91" t="s">
        <v>61</v>
      </c>
      <c r="C24" s="92">
        <v>1</v>
      </c>
      <c r="D24" s="92" t="s">
        <v>13</v>
      </c>
      <c r="E24" s="61"/>
      <c r="F24" s="61"/>
      <c r="G24" s="93">
        <f t="shared" si="0"/>
        <v>0</v>
      </c>
      <c r="H24" s="93">
        <f t="shared" si="1"/>
        <v>0</v>
      </c>
    </row>
    <row r="25" spans="1:8" ht="60" x14ac:dyDescent="0.2">
      <c r="A25" s="60">
        <v>23</v>
      </c>
      <c r="B25" s="91" t="s">
        <v>78</v>
      </c>
      <c r="C25" s="92">
        <v>3</v>
      </c>
      <c r="D25" s="92" t="s">
        <v>13</v>
      </c>
      <c r="E25" s="61"/>
      <c r="F25" s="61"/>
      <c r="G25" s="93">
        <f t="shared" si="0"/>
        <v>0</v>
      </c>
      <c r="H25" s="93">
        <f t="shared" si="1"/>
        <v>0</v>
      </c>
    </row>
    <row r="26" spans="1:8" ht="60" x14ac:dyDescent="0.2">
      <c r="A26" s="60">
        <v>24</v>
      </c>
      <c r="B26" s="91" t="s">
        <v>79</v>
      </c>
      <c r="C26" s="92">
        <v>2</v>
      </c>
      <c r="D26" s="92" t="s">
        <v>13</v>
      </c>
      <c r="E26" s="61"/>
      <c r="F26" s="61"/>
      <c r="G26" s="93">
        <f t="shared" ref="G26" si="4">C26*E26</f>
        <v>0</v>
      </c>
      <c r="H26" s="93">
        <f t="shared" ref="H26" si="5">C26*F26</f>
        <v>0</v>
      </c>
    </row>
    <row r="27" spans="1:8" ht="75" x14ac:dyDescent="0.2">
      <c r="A27" s="60">
        <v>25</v>
      </c>
      <c r="B27" s="91" t="s">
        <v>62</v>
      </c>
      <c r="C27" s="92">
        <v>1</v>
      </c>
      <c r="D27" s="92" t="s">
        <v>13</v>
      </c>
      <c r="E27" s="61"/>
      <c r="F27" s="61"/>
      <c r="G27" s="93">
        <f t="shared" si="0"/>
        <v>0</v>
      </c>
      <c r="H27" s="93">
        <f t="shared" si="1"/>
        <v>0</v>
      </c>
    </row>
    <row r="28" spans="1:8" ht="45" x14ac:dyDescent="0.2">
      <c r="A28" s="60">
        <v>26</v>
      </c>
      <c r="B28" s="91" t="s">
        <v>41</v>
      </c>
      <c r="C28" s="92">
        <v>1</v>
      </c>
      <c r="D28" s="92" t="s">
        <v>13</v>
      </c>
      <c r="E28" s="61"/>
      <c r="F28" s="61"/>
      <c r="G28" s="93">
        <f t="shared" si="0"/>
        <v>0</v>
      </c>
      <c r="H28" s="93">
        <f t="shared" si="1"/>
        <v>0</v>
      </c>
    </row>
    <row r="29" spans="1:8" ht="45" x14ac:dyDescent="0.2">
      <c r="A29" s="60">
        <v>27</v>
      </c>
      <c r="B29" s="91" t="s">
        <v>42</v>
      </c>
      <c r="C29" s="92">
        <v>2</v>
      </c>
      <c r="D29" s="92" t="s">
        <v>13</v>
      </c>
      <c r="E29" s="61"/>
      <c r="F29" s="61"/>
      <c r="G29" s="93">
        <f t="shared" si="0"/>
        <v>0</v>
      </c>
      <c r="H29" s="93">
        <f t="shared" si="1"/>
        <v>0</v>
      </c>
    </row>
    <row r="30" spans="1:8" ht="45" x14ac:dyDescent="0.2">
      <c r="A30" s="60">
        <v>28</v>
      </c>
      <c r="B30" s="91" t="s">
        <v>63</v>
      </c>
      <c r="C30" s="92">
        <v>70</v>
      </c>
      <c r="D30" s="92" t="s">
        <v>13</v>
      </c>
      <c r="E30" s="61"/>
      <c r="F30" s="61"/>
      <c r="G30" s="93">
        <f t="shared" si="0"/>
        <v>0</v>
      </c>
      <c r="H30" s="93">
        <f t="shared" si="1"/>
        <v>0</v>
      </c>
    </row>
    <row r="31" spans="1:8" ht="45" x14ac:dyDescent="0.2">
      <c r="A31" s="60">
        <v>29</v>
      </c>
      <c r="B31" s="91" t="s">
        <v>37</v>
      </c>
      <c r="C31" s="92">
        <v>1</v>
      </c>
      <c r="D31" s="92" t="s">
        <v>13</v>
      </c>
      <c r="E31" s="61"/>
      <c r="F31" s="61"/>
      <c r="G31" s="93">
        <f t="shared" si="0"/>
        <v>0</v>
      </c>
      <c r="H31" s="93">
        <f t="shared" si="1"/>
        <v>0</v>
      </c>
    </row>
    <row r="32" spans="1:8" ht="45" x14ac:dyDescent="0.2">
      <c r="A32" s="60">
        <v>30</v>
      </c>
      <c r="B32" s="91" t="s">
        <v>38</v>
      </c>
      <c r="C32" s="92">
        <v>7</v>
      </c>
      <c r="D32" s="92" t="s">
        <v>13</v>
      </c>
      <c r="E32" s="61"/>
      <c r="F32" s="61"/>
      <c r="G32" s="93">
        <f t="shared" si="0"/>
        <v>0</v>
      </c>
      <c r="H32" s="93">
        <f t="shared" si="1"/>
        <v>0</v>
      </c>
    </row>
    <row r="33" spans="1:8" ht="45" x14ac:dyDescent="0.2">
      <c r="A33" s="60">
        <v>31</v>
      </c>
      <c r="B33" s="91" t="s">
        <v>39</v>
      </c>
      <c r="C33" s="92">
        <v>3</v>
      </c>
      <c r="D33" s="92" t="s">
        <v>13</v>
      </c>
      <c r="E33" s="61"/>
      <c r="F33" s="61"/>
      <c r="G33" s="93">
        <f t="shared" si="0"/>
        <v>0</v>
      </c>
      <c r="H33" s="93">
        <f t="shared" si="1"/>
        <v>0</v>
      </c>
    </row>
    <row r="34" spans="1:8" ht="45" x14ac:dyDescent="0.2">
      <c r="A34" s="60">
        <v>32</v>
      </c>
      <c r="B34" s="91" t="s">
        <v>40</v>
      </c>
      <c r="C34" s="92">
        <v>7</v>
      </c>
      <c r="D34" s="92" t="s">
        <v>13</v>
      </c>
      <c r="E34" s="61"/>
      <c r="F34" s="61"/>
      <c r="G34" s="93">
        <f t="shared" si="0"/>
        <v>0</v>
      </c>
      <c r="H34" s="93">
        <f t="shared" si="1"/>
        <v>0</v>
      </c>
    </row>
    <row r="35" spans="1:8" ht="30" x14ac:dyDescent="0.2">
      <c r="A35" s="60">
        <v>33</v>
      </c>
      <c r="B35" s="91" t="s">
        <v>30</v>
      </c>
      <c r="C35" s="92">
        <v>11</v>
      </c>
      <c r="D35" s="92" t="s">
        <v>13</v>
      </c>
      <c r="E35" s="61"/>
      <c r="F35" s="61"/>
      <c r="G35" s="93">
        <f t="shared" si="0"/>
        <v>0</v>
      </c>
      <c r="H35" s="93">
        <f t="shared" si="1"/>
        <v>0</v>
      </c>
    </row>
    <row r="36" spans="1:8" ht="33" customHeight="1" x14ac:dyDescent="0.2">
      <c r="A36" s="60">
        <v>34</v>
      </c>
      <c r="B36" s="91" t="s">
        <v>43</v>
      </c>
      <c r="C36" s="92">
        <v>9</v>
      </c>
      <c r="D36" s="92" t="s">
        <v>13</v>
      </c>
      <c r="E36" s="61"/>
      <c r="F36" s="61"/>
      <c r="G36" s="93">
        <f t="shared" si="0"/>
        <v>0</v>
      </c>
      <c r="H36" s="93">
        <f t="shared" si="1"/>
        <v>0</v>
      </c>
    </row>
    <row r="37" spans="1:8" ht="33" customHeight="1" x14ac:dyDescent="0.2">
      <c r="A37" s="60">
        <v>35</v>
      </c>
      <c r="B37" s="91" t="s">
        <v>64</v>
      </c>
      <c r="C37" s="92">
        <v>2</v>
      </c>
      <c r="D37" s="92" t="s">
        <v>18</v>
      </c>
      <c r="E37" s="61"/>
      <c r="F37" s="61"/>
      <c r="G37" s="93">
        <f t="shared" si="0"/>
        <v>0</v>
      </c>
      <c r="H37" s="93">
        <f t="shared" si="1"/>
        <v>0</v>
      </c>
    </row>
    <row r="38" spans="1:8" ht="30" x14ac:dyDescent="0.2">
      <c r="A38" s="60">
        <v>36</v>
      </c>
      <c r="B38" s="91" t="s">
        <v>44</v>
      </c>
      <c r="C38" s="92">
        <v>2</v>
      </c>
      <c r="D38" s="92" t="s">
        <v>18</v>
      </c>
      <c r="E38" s="61"/>
      <c r="F38" s="61"/>
      <c r="G38" s="93">
        <f t="shared" si="0"/>
        <v>0</v>
      </c>
      <c r="H38" s="93">
        <f t="shared" si="1"/>
        <v>0</v>
      </c>
    </row>
    <row r="39" spans="1:8" ht="15" x14ac:dyDescent="0.2">
      <c r="A39" s="60">
        <v>37</v>
      </c>
      <c r="B39" s="91" t="s">
        <v>75</v>
      </c>
      <c r="C39" s="92">
        <v>2</v>
      </c>
      <c r="D39" s="92" t="s">
        <v>18</v>
      </c>
      <c r="E39" s="61"/>
      <c r="F39" s="61"/>
      <c r="G39" s="93">
        <f t="shared" si="0"/>
        <v>0</v>
      </c>
      <c r="H39" s="93">
        <f t="shared" si="1"/>
        <v>0</v>
      </c>
    </row>
    <row r="40" spans="1:8" ht="45" x14ac:dyDescent="0.2">
      <c r="A40" s="60">
        <v>38</v>
      </c>
      <c r="B40" s="91" t="s">
        <v>65</v>
      </c>
      <c r="C40" s="92">
        <v>1</v>
      </c>
      <c r="D40" s="92" t="s">
        <v>14</v>
      </c>
      <c r="E40" s="61"/>
      <c r="F40" s="61"/>
      <c r="G40" s="93">
        <f t="shared" si="0"/>
        <v>0</v>
      </c>
      <c r="H40" s="93">
        <f t="shared" si="1"/>
        <v>0</v>
      </c>
    </row>
    <row r="41" spans="1:8" ht="45" x14ac:dyDescent="0.2">
      <c r="A41" s="60">
        <v>39</v>
      </c>
      <c r="B41" s="91" t="s">
        <v>66</v>
      </c>
      <c r="C41" s="92">
        <v>1</v>
      </c>
      <c r="D41" s="92" t="s">
        <v>14</v>
      </c>
      <c r="E41" s="61"/>
      <c r="F41" s="61"/>
      <c r="G41" s="93">
        <f t="shared" si="0"/>
        <v>0</v>
      </c>
      <c r="H41" s="93">
        <f t="shared" si="1"/>
        <v>0</v>
      </c>
    </row>
    <row r="42" spans="1:8" ht="45" x14ac:dyDescent="0.2">
      <c r="A42" s="60">
        <v>40</v>
      </c>
      <c r="B42" s="91" t="s">
        <v>67</v>
      </c>
      <c r="C42" s="92">
        <v>1</v>
      </c>
      <c r="D42" s="92" t="s">
        <v>14</v>
      </c>
      <c r="E42" s="61"/>
      <c r="F42" s="61"/>
      <c r="G42" s="93">
        <f t="shared" si="0"/>
        <v>0</v>
      </c>
      <c r="H42" s="93">
        <f t="shared" si="1"/>
        <v>0</v>
      </c>
    </row>
    <row r="43" spans="1:8" ht="45" x14ac:dyDescent="0.2">
      <c r="A43" s="60">
        <v>41</v>
      </c>
      <c r="B43" s="91" t="s">
        <v>68</v>
      </c>
      <c r="C43" s="92">
        <v>1</v>
      </c>
      <c r="D43" s="92" t="s">
        <v>14</v>
      </c>
      <c r="E43" s="61"/>
      <c r="F43" s="61"/>
      <c r="G43" s="93">
        <f t="shared" si="0"/>
        <v>0</v>
      </c>
      <c r="H43" s="93">
        <f t="shared" si="1"/>
        <v>0</v>
      </c>
    </row>
    <row r="44" spans="1:8" ht="45" x14ac:dyDescent="0.2">
      <c r="A44" s="60">
        <v>42</v>
      </c>
      <c r="B44" s="91" t="s">
        <v>69</v>
      </c>
      <c r="C44" s="92">
        <v>1</v>
      </c>
      <c r="D44" s="92" t="s">
        <v>14</v>
      </c>
      <c r="E44" s="61"/>
      <c r="F44" s="61"/>
      <c r="G44" s="93">
        <f t="shared" si="0"/>
        <v>0</v>
      </c>
      <c r="H44" s="93">
        <f t="shared" si="1"/>
        <v>0</v>
      </c>
    </row>
    <row r="45" spans="1:8" ht="45" x14ac:dyDescent="0.2">
      <c r="A45" s="60">
        <v>43</v>
      </c>
      <c r="B45" s="91" t="s">
        <v>70</v>
      </c>
      <c r="C45" s="92">
        <v>1</v>
      </c>
      <c r="D45" s="92" t="s">
        <v>14</v>
      </c>
      <c r="E45" s="61"/>
      <c r="F45" s="61"/>
      <c r="G45" s="93">
        <f t="shared" si="0"/>
        <v>0</v>
      </c>
      <c r="H45" s="93">
        <f t="shared" si="1"/>
        <v>0</v>
      </c>
    </row>
    <row r="46" spans="1:8" ht="45" x14ac:dyDescent="0.2">
      <c r="A46" s="60">
        <v>44</v>
      </c>
      <c r="B46" s="91" t="s">
        <v>71</v>
      </c>
      <c r="C46" s="92">
        <v>1</v>
      </c>
      <c r="D46" s="92" t="s">
        <v>14</v>
      </c>
      <c r="E46" s="61"/>
      <c r="F46" s="61"/>
      <c r="G46" s="93">
        <f t="shared" si="0"/>
        <v>0</v>
      </c>
      <c r="H46" s="93">
        <f t="shared" si="1"/>
        <v>0</v>
      </c>
    </row>
    <row r="47" spans="1:8" ht="45" x14ac:dyDescent="0.2">
      <c r="A47" s="60">
        <v>45</v>
      </c>
      <c r="B47" s="91" t="s">
        <v>72</v>
      </c>
      <c r="C47" s="92">
        <v>1</v>
      </c>
      <c r="D47" s="92" t="s">
        <v>14</v>
      </c>
      <c r="E47" s="61"/>
      <c r="F47" s="61"/>
      <c r="G47" s="93">
        <f t="shared" si="0"/>
        <v>0</v>
      </c>
      <c r="H47" s="93">
        <f t="shared" si="1"/>
        <v>0</v>
      </c>
    </row>
    <row r="48" spans="1:8" ht="45" x14ac:dyDescent="0.2">
      <c r="A48" s="60">
        <v>46</v>
      </c>
      <c r="B48" s="91" t="s">
        <v>73</v>
      </c>
      <c r="C48" s="92">
        <v>1</v>
      </c>
      <c r="D48" s="92" t="s">
        <v>14</v>
      </c>
      <c r="E48" s="61"/>
      <c r="F48" s="61"/>
      <c r="G48" s="93">
        <f t="shared" si="0"/>
        <v>0</v>
      </c>
      <c r="H48" s="93">
        <f t="shared" si="1"/>
        <v>0</v>
      </c>
    </row>
    <row r="49" spans="1:8" ht="45" x14ac:dyDescent="0.2">
      <c r="A49" s="60">
        <v>47</v>
      </c>
      <c r="B49" s="91" t="s">
        <v>74</v>
      </c>
      <c r="C49" s="92">
        <v>1</v>
      </c>
      <c r="D49" s="92" t="s">
        <v>14</v>
      </c>
      <c r="E49" s="61"/>
      <c r="F49" s="61"/>
      <c r="G49" s="93">
        <f t="shared" si="0"/>
        <v>0</v>
      </c>
      <c r="H49" s="93">
        <f t="shared" si="1"/>
        <v>0</v>
      </c>
    </row>
    <row r="50" spans="1:8" ht="15" x14ac:dyDescent="0.2">
      <c r="A50" s="60">
        <v>48</v>
      </c>
      <c r="B50" s="91" t="s">
        <v>77</v>
      </c>
      <c r="C50" s="92">
        <v>25</v>
      </c>
      <c r="D50" s="92" t="s">
        <v>13</v>
      </c>
      <c r="E50" s="61"/>
      <c r="F50" s="61"/>
      <c r="G50" s="93">
        <f t="shared" si="0"/>
        <v>0</v>
      </c>
      <c r="H50" s="93">
        <f t="shared" si="1"/>
        <v>0</v>
      </c>
    </row>
    <row r="51" spans="1:8" ht="15" x14ac:dyDescent="0.2">
      <c r="A51" s="60">
        <v>49</v>
      </c>
      <c r="B51" s="91" t="s">
        <v>29</v>
      </c>
      <c r="C51" s="92">
        <v>1</v>
      </c>
      <c r="D51" s="92" t="s">
        <v>14</v>
      </c>
      <c r="E51" s="61"/>
      <c r="F51" s="61"/>
      <c r="G51" s="93">
        <f t="shared" si="0"/>
        <v>0</v>
      </c>
      <c r="H51" s="93">
        <f t="shared" si="1"/>
        <v>0</v>
      </c>
    </row>
    <row r="52" spans="1:8" ht="15" x14ac:dyDescent="0.2">
      <c r="A52" s="60">
        <v>50</v>
      </c>
      <c r="B52" s="91" t="s">
        <v>45</v>
      </c>
      <c r="C52" s="92">
        <v>1</v>
      </c>
      <c r="D52" s="92" t="s">
        <v>14</v>
      </c>
      <c r="E52" s="61"/>
      <c r="F52" s="61"/>
      <c r="G52" s="93">
        <f t="shared" si="0"/>
        <v>0</v>
      </c>
      <c r="H52" s="93">
        <f t="shared" si="1"/>
        <v>0</v>
      </c>
    </row>
    <row r="53" spans="1:8" ht="30" x14ac:dyDescent="0.2">
      <c r="A53" s="60">
        <v>51</v>
      </c>
      <c r="B53" s="91" t="s">
        <v>15</v>
      </c>
      <c r="C53" s="92">
        <v>1</v>
      </c>
      <c r="D53" s="92" t="s">
        <v>14</v>
      </c>
      <c r="E53" s="61"/>
      <c r="F53" s="61"/>
      <c r="G53" s="93">
        <f t="shared" si="0"/>
        <v>0</v>
      </c>
      <c r="H53" s="93">
        <f t="shared" si="1"/>
        <v>0</v>
      </c>
    </row>
    <row r="54" spans="1:8" ht="45" x14ac:dyDescent="0.2">
      <c r="A54" s="60">
        <v>52</v>
      </c>
      <c r="B54" s="91" t="s">
        <v>28</v>
      </c>
      <c r="C54" s="92">
        <v>1</v>
      </c>
      <c r="D54" s="92" t="s">
        <v>14</v>
      </c>
      <c r="E54" s="61"/>
      <c r="F54" s="61"/>
      <c r="G54" s="93">
        <f t="shared" si="0"/>
        <v>0</v>
      </c>
      <c r="H54" s="93">
        <f t="shared" si="1"/>
        <v>0</v>
      </c>
    </row>
    <row r="55" spans="1:8" ht="15" x14ac:dyDescent="0.2">
      <c r="A55" s="60"/>
      <c r="B55" s="91"/>
      <c r="C55" s="94"/>
      <c r="D55" s="92"/>
      <c r="E55" s="61"/>
      <c r="F55" s="61"/>
      <c r="G55" s="93"/>
      <c r="H55" s="93"/>
    </row>
    <row r="56" spans="1:8" ht="15" x14ac:dyDescent="0.2">
      <c r="A56" s="62"/>
      <c r="B56" s="96" t="s">
        <v>19</v>
      </c>
      <c r="C56" s="97"/>
      <c r="D56" s="96"/>
      <c r="E56" s="65"/>
      <c r="F56" s="65"/>
      <c r="G56" s="98">
        <f>SUM(G4:G55)</f>
        <v>0</v>
      </c>
      <c r="H56" s="98">
        <f>SUM(H4:H55)</f>
        <v>0</v>
      </c>
    </row>
    <row r="57" spans="1:8" x14ac:dyDescent="0.2">
      <c r="A57" s="66"/>
      <c r="B57" s="67"/>
      <c r="C57" s="67"/>
      <c r="D57" s="67"/>
      <c r="E57" s="68"/>
      <c r="F57" s="68"/>
      <c r="G57" s="68"/>
      <c r="H57" s="68"/>
    </row>
    <row r="58" spans="1:8" x14ac:dyDescent="0.2">
      <c r="A58" s="66"/>
      <c r="B58" s="67"/>
      <c r="C58" s="67"/>
      <c r="D58" s="67"/>
      <c r="E58" s="68"/>
      <c r="F58" s="68"/>
      <c r="G58" s="68"/>
      <c r="H58" s="68"/>
    </row>
    <row r="59" spans="1:8" x14ac:dyDescent="0.2">
      <c r="A59" s="66"/>
      <c r="B59" s="67"/>
      <c r="C59" s="67"/>
      <c r="D59" s="67"/>
      <c r="E59" s="68"/>
      <c r="F59" s="68"/>
      <c r="G59" s="68"/>
      <c r="H59" s="68"/>
    </row>
    <row r="60" spans="1:8" x14ac:dyDescent="0.2">
      <c r="A60" s="66"/>
      <c r="B60" s="67"/>
      <c r="C60" s="67"/>
      <c r="D60" s="67"/>
      <c r="E60" s="68"/>
      <c r="F60" s="68"/>
      <c r="G60" s="68"/>
      <c r="H60" s="68"/>
    </row>
    <row r="61" spans="1:8" x14ac:dyDescent="0.2">
      <c r="A61" s="66"/>
      <c r="B61" s="67"/>
      <c r="C61" s="67"/>
      <c r="D61" s="67"/>
      <c r="E61" s="68"/>
      <c r="F61" s="68"/>
      <c r="G61" s="68"/>
      <c r="H61" s="68"/>
    </row>
    <row r="62" spans="1:8" x14ac:dyDescent="0.2">
      <c r="A62" s="66"/>
      <c r="B62" s="67"/>
      <c r="C62" s="67"/>
      <c r="D62" s="67"/>
      <c r="E62" s="68"/>
      <c r="F62" s="68"/>
      <c r="G62" s="68"/>
      <c r="H62" s="68"/>
    </row>
    <row r="63" spans="1:8" x14ac:dyDescent="0.2">
      <c r="A63" s="66"/>
      <c r="B63" s="67"/>
      <c r="C63" s="67"/>
      <c r="D63" s="67"/>
      <c r="E63" s="68"/>
      <c r="F63" s="68"/>
      <c r="G63" s="68"/>
      <c r="H63" s="68"/>
    </row>
    <row r="64" spans="1:8" x14ac:dyDescent="0.2">
      <c r="A64" s="66"/>
      <c r="B64" s="67"/>
      <c r="C64" s="67"/>
      <c r="D64" s="67"/>
      <c r="E64" s="68"/>
      <c r="F64" s="68"/>
      <c r="G64" s="68"/>
      <c r="H64" s="68"/>
    </row>
    <row r="65" spans="1:8" ht="15" x14ac:dyDescent="0.2">
      <c r="A65" s="66"/>
      <c r="B65" s="69" t="s">
        <v>96</v>
      </c>
      <c r="C65" s="70"/>
      <c r="D65" s="70"/>
      <c r="E65" s="67"/>
      <c r="F65" s="68"/>
      <c r="G65" s="68"/>
      <c r="H65" s="68"/>
    </row>
    <row r="66" spans="1:8" x14ac:dyDescent="0.2">
      <c r="A66" s="66"/>
      <c r="B66" s="71"/>
      <c r="C66" s="70"/>
      <c r="D66" s="70"/>
      <c r="E66" s="67"/>
      <c r="F66" s="68"/>
      <c r="G66" s="68"/>
      <c r="H66" s="68"/>
    </row>
    <row r="67" spans="1:8" x14ac:dyDescent="0.2">
      <c r="A67" s="66"/>
      <c r="B67" s="71"/>
      <c r="C67" s="70"/>
      <c r="D67" s="70"/>
      <c r="E67" s="67"/>
      <c r="F67" s="68"/>
      <c r="G67" s="68"/>
      <c r="H67" s="68"/>
    </row>
    <row r="68" spans="1:8" x14ac:dyDescent="0.2">
      <c r="A68" s="66"/>
      <c r="B68" s="71"/>
      <c r="C68" s="70"/>
      <c r="D68" s="70"/>
      <c r="E68" s="67"/>
      <c r="F68" s="68"/>
      <c r="G68" s="68"/>
      <c r="H68" s="68"/>
    </row>
    <row r="69" spans="1:8" x14ac:dyDescent="0.2">
      <c r="A69" s="66"/>
      <c r="B69" s="71"/>
      <c r="C69" s="72"/>
      <c r="D69" s="72"/>
      <c r="E69" s="73"/>
      <c r="F69" s="68"/>
      <c r="G69" s="68"/>
      <c r="H69" s="68"/>
    </row>
    <row r="70" spans="1:8" x14ac:dyDescent="0.2">
      <c r="A70" s="66"/>
      <c r="B70" s="71"/>
      <c r="C70" s="74"/>
      <c r="D70" s="75"/>
      <c r="E70" s="74"/>
      <c r="F70" s="68"/>
      <c r="G70" s="68"/>
      <c r="H70" s="68"/>
    </row>
    <row r="71" spans="1:8" x14ac:dyDescent="0.2">
      <c r="A71" s="66"/>
      <c r="B71" s="67"/>
      <c r="C71" s="74"/>
      <c r="D71" s="75"/>
      <c r="E71" s="74"/>
      <c r="F71" s="68"/>
      <c r="G71" s="68"/>
      <c r="H71" s="68"/>
    </row>
    <row r="72" spans="1:8" x14ac:dyDescent="0.2">
      <c r="A72" s="66"/>
      <c r="B72" s="67"/>
      <c r="C72" s="74"/>
      <c r="D72" s="75"/>
      <c r="E72" s="74"/>
      <c r="F72" s="68"/>
      <c r="G72" s="68"/>
      <c r="H72" s="68"/>
    </row>
    <row r="73" spans="1:8" x14ac:dyDescent="0.2">
      <c r="A73" s="66"/>
      <c r="B73" s="67"/>
      <c r="C73" s="74"/>
      <c r="D73" s="75"/>
      <c r="E73" s="74"/>
      <c r="F73" s="68"/>
      <c r="G73" s="68"/>
      <c r="H73" s="68"/>
    </row>
    <row r="74" spans="1:8" ht="15" x14ac:dyDescent="0.2">
      <c r="C74" s="124" t="s">
        <v>97</v>
      </c>
      <c r="D74" s="125"/>
      <c r="E74" s="126"/>
    </row>
    <row r="75" spans="1:8" ht="15" x14ac:dyDescent="0.2">
      <c r="C75" s="126"/>
      <c r="D75" s="127" t="s">
        <v>98</v>
      </c>
      <c r="E75" s="126"/>
    </row>
  </sheetData>
  <sheetProtection sheet="1"/>
  <mergeCells count="1">
    <mergeCell ref="A2:H2"/>
  </mergeCells>
  <printOptions horizontalCentered="1" gridLines="1"/>
  <pageMargins left="0.23622047244094491" right="0.23622047244094491" top="1.1023622047244095" bottom="0.59055118110236227" header="0.31496062992125984" footer="0.31496062992125984"/>
  <pageSetup paperSize="9" scale="74" fitToHeight="4" orientation="portrait" r:id="rId1"/>
  <headerFooter>
    <oddHeader>&amp;LTervező:
Merkl Gábor
PREEVIT HUMAN KFT.
7100 Szekszárd, Szent-Gy. A. u. 24.
Tel.: +36 30/378-3927&amp;CGYERMEKORVOSI ÉS
FOGORVOSI RENDELÕK
Szekszárd, Szent István tér 18.
hrsz:2709/13&amp;RTervezői költségvetés</oddHeader>
    <oddFooter>&amp;R&amp;A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2"/>
  <sheetViews>
    <sheetView zoomScaleNormal="100" workbookViewId="0">
      <selection activeCell="E3" sqref="E3"/>
    </sheetView>
  </sheetViews>
  <sheetFormatPr defaultColWidth="9" defaultRowHeight="12.75" x14ac:dyDescent="0.2"/>
  <cols>
    <col min="1" max="1" width="4.28515625" style="105" bestFit="1" customWidth="1"/>
    <col min="2" max="2" width="59.5703125" style="89" customWidth="1"/>
    <col min="3" max="3" width="8.140625" style="89" customWidth="1"/>
    <col min="4" max="4" width="6" style="89" customWidth="1"/>
    <col min="5" max="8" width="14.7109375" style="106" customWidth="1"/>
    <col min="9" max="16384" width="9" style="89"/>
  </cols>
  <sheetData>
    <row r="1" spans="1:8" ht="30" x14ac:dyDescent="0.2">
      <c r="A1" s="86" t="s">
        <v>9</v>
      </c>
      <c r="B1" s="87" t="s">
        <v>10</v>
      </c>
      <c r="C1" s="87" t="s">
        <v>8</v>
      </c>
      <c r="D1" s="87" t="s">
        <v>25</v>
      </c>
      <c r="E1" s="88" t="s">
        <v>26</v>
      </c>
      <c r="F1" s="88" t="s">
        <v>16</v>
      </c>
      <c r="G1" s="88" t="s">
        <v>11</v>
      </c>
      <c r="H1" s="88" t="s">
        <v>12</v>
      </c>
    </row>
    <row r="2" spans="1:8" ht="14.25" customHeight="1" x14ac:dyDescent="0.2">
      <c r="A2" s="90" t="s">
        <v>48</v>
      </c>
      <c r="B2" s="90"/>
      <c r="C2" s="90"/>
      <c r="D2" s="90"/>
      <c r="E2" s="90"/>
      <c r="F2" s="90"/>
      <c r="G2" s="90"/>
      <c r="H2" s="90"/>
    </row>
    <row r="3" spans="1:8" ht="15" x14ac:dyDescent="0.2">
      <c r="A3" s="109">
        <v>1</v>
      </c>
      <c r="B3" s="110" t="s">
        <v>88</v>
      </c>
      <c r="C3" s="108">
        <v>75</v>
      </c>
      <c r="D3" s="108" t="s">
        <v>83</v>
      </c>
      <c r="E3" s="114"/>
      <c r="F3" s="114"/>
      <c r="G3" s="111">
        <f>C3*E3</f>
        <v>0</v>
      </c>
      <c r="H3" s="111">
        <f>C3*F3</f>
        <v>0</v>
      </c>
    </row>
    <row r="4" spans="1:8" ht="15" x14ac:dyDescent="0.2">
      <c r="A4" s="109">
        <v>2</v>
      </c>
      <c r="B4" s="110" t="s">
        <v>82</v>
      </c>
      <c r="C4" s="108">
        <v>90</v>
      </c>
      <c r="D4" s="108" t="s">
        <v>83</v>
      </c>
      <c r="E4" s="114"/>
      <c r="F4" s="114"/>
      <c r="G4" s="111">
        <f t="shared" ref="G4:G11" si="0">C4*E4</f>
        <v>0</v>
      </c>
      <c r="H4" s="111">
        <f t="shared" ref="H4:H11" si="1">C4*F4</f>
        <v>0</v>
      </c>
    </row>
    <row r="5" spans="1:8" ht="15" x14ac:dyDescent="0.2">
      <c r="A5" s="109">
        <v>3</v>
      </c>
      <c r="B5" s="110" t="s">
        <v>85</v>
      </c>
      <c r="C5" s="108">
        <v>1</v>
      </c>
      <c r="D5" s="108" t="s">
        <v>86</v>
      </c>
      <c r="E5" s="114"/>
      <c r="F5" s="114"/>
      <c r="G5" s="111">
        <f t="shared" si="0"/>
        <v>0</v>
      </c>
      <c r="H5" s="111">
        <f t="shared" si="1"/>
        <v>0</v>
      </c>
    </row>
    <row r="6" spans="1:8" ht="15" x14ac:dyDescent="0.2">
      <c r="A6" s="109">
        <v>4</v>
      </c>
      <c r="B6" s="110" t="s">
        <v>84</v>
      </c>
      <c r="C6" s="108">
        <v>2</v>
      </c>
      <c r="D6" s="108" t="s">
        <v>86</v>
      </c>
      <c r="E6" s="114"/>
      <c r="F6" s="114"/>
      <c r="G6" s="111">
        <f t="shared" si="0"/>
        <v>0</v>
      </c>
      <c r="H6" s="111">
        <f t="shared" si="1"/>
        <v>0</v>
      </c>
    </row>
    <row r="7" spans="1:8" ht="15" x14ac:dyDescent="0.2">
      <c r="A7" s="109">
        <v>5</v>
      </c>
      <c r="B7" s="110" t="s">
        <v>91</v>
      </c>
      <c r="C7" s="108">
        <v>6</v>
      </c>
      <c r="D7" s="108" t="s">
        <v>83</v>
      </c>
      <c r="E7" s="114"/>
      <c r="F7" s="114"/>
      <c r="G7" s="111">
        <f t="shared" si="0"/>
        <v>0</v>
      </c>
      <c r="H7" s="111">
        <f t="shared" si="1"/>
        <v>0</v>
      </c>
    </row>
    <row r="8" spans="1:8" ht="15" x14ac:dyDescent="0.2">
      <c r="A8" s="109">
        <v>6</v>
      </c>
      <c r="B8" s="110" t="s">
        <v>92</v>
      </c>
      <c r="C8" s="108">
        <v>15</v>
      </c>
      <c r="D8" s="108" t="s">
        <v>83</v>
      </c>
      <c r="E8" s="114"/>
      <c r="F8" s="114"/>
      <c r="G8" s="111">
        <f t="shared" si="0"/>
        <v>0</v>
      </c>
      <c r="H8" s="111">
        <f t="shared" si="1"/>
        <v>0</v>
      </c>
    </row>
    <row r="9" spans="1:8" ht="30" x14ac:dyDescent="0.2">
      <c r="A9" s="109">
        <v>7</v>
      </c>
      <c r="B9" s="110" t="s">
        <v>90</v>
      </c>
      <c r="C9" s="108">
        <v>9</v>
      </c>
      <c r="D9" s="108" t="s">
        <v>18</v>
      </c>
      <c r="E9" s="114"/>
      <c r="F9" s="114"/>
      <c r="G9" s="111">
        <f t="shared" si="0"/>
        <v>0</v>
      </c>
      <c r="H9" s="111">
        <f t="shared" si="1"/>
        <v>0</v>
      </c>
    </row>
    <row r="10" spans="1:8" ht="15" x14ac:dyDescent="0.2">
      <c r="A10" s="109">
        <v>8</v>
      </c>
      <c r="B10" s="110" t="s">
        <v>93</v>
      </c>
      <c r="C10" s="108">
        <v>1</v>
      </c>
      <c r="D10" s="108" t="s">
        <v>17</v>
      </c>
      <c r="E10" s="114"/>
      <c r="F10" s="114"/>
      <c r="G10" s="111">
        <f t="shared" ref="G10" si="2">C10*E10</f>
        <v>0</v>
      </c>
      <c r="H10" s="111">
        <f t="shared" ref="H10" si="3">C10*F10</f>
        <v>0</v>
      </c>
    </row>
    <row r="11" spans="1:8" ht="15" x14ac:dyDescent="0.2">
      <c r="A11" s="109">
        <v>9</v>
      </c>
      <c r="B11" s="110" t="s">
        <v>89</v>
      </c>
      <c r="C11" s="108">
        <v>1</v>
      </c>
      <c r="D11" s="108" t="s">
        <v>86</v>
      </c>
      <c r="E11" s="114"/>
      <c r="F11" s="114"/>
      <c r="G11" s="111">
        <f t="shared" si="0"/>
        <v>0</v>
      </c>
      <c r="H11" s="111">
        <f t="shared" si="1"/>
        <v>0</v>
      </c>
    </row>
    <row r="12" spans="1:8" ht="15" x14ac:dyDescent="0.2">
      <c r="A12" s="109"/>
      <c r="B12" s="112"/>
      <c r="C12" s="113"/>
      <c r="D12" s="107"/>
      <c r="E12" s="114"/>
      <c r="F12" s="114"/>
      <c r="G12" s="114"/>
      <c r="H12" s="114"/>
    </row>
    <row r="13" spans="1:8" ht="15" x14ac:dyDescent="0.2">
      <c r="A13" s="95"/>
      <c r="B13" s="63" t="s">
        <v>19</v>
      </c>
      <c r="C13" s="64"/>
      <c r="D13" s="63"/>
      <c r="E13" s="65"/>
      <c r="F13" s="65"/>
      <c r="G13" s="98">
        <f>SUM(G3:G12)</f>
        <v>0</v>
      </c>
      <c r="H13" s="98">
        <f>SUM(H3:H12)</f>
        <v>0</v>
      </c>
    </row>
    <row r="14" spans="1:8" ht="15" x14ac:dyDescent="0.25">
      <c r="A14" s="115"/>
      <c r="B14" s="116"/>
      <c r="C14" s="116"/>
      <c r="D14" s="116"/>
      <c r="E14" s="117"/>
      <c r="F14" s="117"/>
      <c r="G14" s="117"/>
      <c r="H14" s="117"/>
    </row>
    <row r="15" spans="1:8" ht="15" x14ac:dyDescent="0.25">
      <c r="A15" s="115"/>
      <c r="B15" s="116"/>
      <c r="C15" s="116"/>
      <c r="D15" s="116"/>
      <c r="E15" s="117"/>
      <c r="F15" s="117"/>
      <c r="G15" s="117"/>
      <c r="H15" s="117"/>
    </row>
    <row r="16" spans="1:8" ht="15" x14ac:dyDescent="0.25">
      <c r="A16" s="115"/>
      <c r="B16" s="116"/>
      <c r="C16" s="116"/>
      <c r="D16" s="116"/>
      <c r="E16" s="117"/>
      <c r="F16" s="117"/>
      <c r="G16" s="117"/>
      <c r="H16" s="117"/>
    </row>
    <row r="17" spans="1:8" ht="15" x14ac:dyDescent="0.25">
      <c r="A17" s="115"/>
      <c r="B17" s="116"/>
      <c r="C17" s="116"/>
      <c r="D17" s="116"/>
      <c r="E17" s="117"/>
      <c r="F17" s="117"/>
      <c r="G17" s="117"/>
      <c r="H17" s="117"/>
    </row>
    <row r="18" spans="1:8" ht="15" x14ac:dyDescent="0.25">
      <c r="A18" s="115"/>
      <c r="B18" s="116"/>
      <c r="C18" s="116"/>
      <c r="D18" s="116"/>
      <c r="E18" s="117"/>
      <c r="F18" s="117"/>
      <c r="G18" s="117"/>
      <c r="H18" s="117"/>
    </row>
    <row r="19" spans="1:8" ht="15" x14ac:dyDescent="0.25">
      <c r="A19" s="115"/>
      <c r="B19" s="116"/>
      <c r="C19" s="116"/>
      <c r="D19" s="116"/>
      <c r="E19" s="117"/>
      <c r="F19" s="117"/>
      <c r="G19" s="117"/>
      <c r="H19" s="117"/>
    </row>
    <row r="20" spans="1:8" ht="15" x14ac:dyDescent="0.25">
      <c r="A20" s="115"/>
      <c r="B20" s="102" t="s">
        <v>96</v>
      </c>
      <c r="C20" s="118"/>
      <c r="D20" s="118"/>
      <c r="E20" s="116"/>
      <c r="F20" s="117"/>
      <c r="G20" s="117"/>
      <c r="H20" s="117"/>
    </row>
    <row r="21" spans="1:8" ht="15" x14ac:dyDescent="0.25">
      <c r="A21" s="115"/>
      <c r="B21" s="119"/>
      <c r="C21" s="118"/>
      <c r="D21" s="118"/>
      <c r="E21" s="116"/>
      <c r="F21" s="117"/>
      <c r="G21" s="117"/>
      <c r="H21" s="117"/>
    </row>
    <row r="22" spans="1:8" ht="15" x14ac:dyDescent="0.25">
      <c r="A22" s="115"/>
      <c r="B22" s="119"/>
      <c r="C22" s="118"/>
      <c r="D22" s="118"/>
      <c r="E22" s="116"/>
      <c r="F22" s="117"/>
      <c r="G22" s="117"/>
      <c r="H22" s="117"/>
    </row>
    <row r="23" spans="1:8" ht="15" x14ac:dyDescent="0.25">
      <c r="A23" s="115"/>
      <c r="B23" s="119"/>
      <c r="C23" s="118"/>
      <c r="D23" s="118"/>
      <c r="E23" s="116"/>
      <c r="F23" s="117"/>
      <c r="G23" s="117"/>
      <c r="H23" s="117"/>
    </row>
    <row r="24" spans="1:8" ht="15" x14ac:dyDescent="0.25">
      <c r="A24" s="115"/>
      <c r="B24" s="119"/>
      <c r="C24" s="120"/>
      <c r="D24" s="120"/>
      <c r="E24" s="121"/>
      <c r="F24" s="117"/>
      <c r="G24" s="117"/>
      <c r="H24" s="117"/>
    </row>
    <row r="25" spans="1:8" ht="15" x14ac:dyDescent="0.25">
      <c r="A25" s="115"/>
      <c r="B25" s="119"/>
      <c r="C25" s="122"/>
      <c r="D25" s="123"/>
      <c r="E25" s="122"/>
      <c r="F25" s="117"/>
      <c r="G25" s="117"/>
      <c r="H25" s="117"/>
    </row>
    <row r="26" spans="1:8" ht="15" x14ac:dyDescent="0.25">
      <c r="A26" s="115"/>
      <c r="B26" s="116"/>
      <c r="C26" s="122"/>
      <c r="D26" s="123"/>
      <c r="E26" s="122"/>
      <c r="F26" s="117"/>
      <c r="G26" s="117"/>
      <c r="H26" s="117"/>
    </row>
    <row r="27" spans="1:8" ht="15" x14ac:dyDescent="0.25">
      <c r="A27" s="115"/>
      <c r="B27" s="116"/>
      <c r="C27" s="122"/>
      <c r="D27" s="123"/>
      <c r="E27" s="122"/>
      <c r="F27" s="117"/>
      <c r="G27" s="117"/>
      <c r="H27" s="117"/>
    </row>
    <row r="28" spans="1:8" ht="15" x14ac:dyDescent="0.25">
      <c r="A28" s="115"/>
      <c r="B28" s="116"/>
      <c r="C28" s="122"/>
      <c r="D28" s="123"/>
      <c r="E28" s="122"/>
      <c r="F28" s="117"/>
      <c r="G28" s="117"/>
      <c r="H28" s="117"/>
    </row>
    <row r="29" spans="1:8" ht="15" x14ac:dyDescent="0.25">
      <c r="A29" s="115"/>
      <c r="B29" s="116"/>
      <c r="C29" s="103" t="s">
        <v>97</v>
      </c>
      <c r="D29" s="123"/>
      <c r="E29" s="122"/>
      <c r="F29" s="117"/>
      <c r="G29" s="117"/>
      <c r="H29" s="117"/>
    </row>
    <row r="30" spans="1:8" ht="15" x14ac:dyDescent="0.25">
      <c r="A30" s="115"/>
      <c r="B30" s="116"/>
      <c r="C30" s="122"/>
      <c r="D30" s="104" t="s">
        <v>98</v>
      </c>
      <c r="E30" s="122"/>
      <c r="F30" s="117"/>
      <c r="G30" s="117"/>
      <c r="H30" s="117"/>
    </row>
    <row r="31" spans="1:8" x14ac:dyDescent="0.2">
      <c r="A31" s="99"/>
      <c r="B31" s="100"/>
      <c r="C31" s="100"/>
      <c r="D31" s="100"/>
      <c r="E31" s="101"/>
      <c r="F31" s="101"/>
      <c r="G31" s="101"/>
      <c r="H31" s="101"/>
    </row>
    <row r="32" spans="1:8" x14ac:dyDescent="0.2">
      <c r="A32" s="99"/>
      <c r="B32" s="100"/>
      <c r="C32" s="100"/>
      <c r="D32" s="100"/>
      <c r="E32" s="101"/>
      <c r="F32" s="101"/>
      <c r="G32" s="101"/>
      <c r="H32" s="101"/>
    </row>
  </sheetData>
  <sheetProtection sheet="1" objects="1" scenarios="1"/>
  <mergeCells count="1">
    <mergeCell ref="A2:H2"/>
  </mergeCells>
  <printOptions horizontalCentered="1" gridLines="1"/>
  <pageMargins left="0.23622047244094491" right="0.23622047244094491" top="1.1023622047244095" bottom="0.59055118110236227" header="0.31496062992125984" footer="0.31496062992125984"/>
  <pageSetup paperSize="9" scale="74" fitToHeight="4" orientation="portrait" r:id="rId1"/>
  <headerFooter>
    <oddHeader>&amp;LTervező:
Merkl Gábor
PREEVIT HUMAN KFT.
7100 Szekszárd, Szent-Gy. A. u. 24.
Tel.: +36 30/378-3927&amp;CGYERMEKORVOSI ÉS
FOGORVOSI RENDELÕK
Szekszárd, Szent István tér 18.
hrsz:2709/13&amp;RTervezői költségvetés</oddHeader>
    <oddFooter>&amp;R&amp;A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Fő összesítő</vt:lpstr>
      <vt:lpstr>Összesítő</vt:lpstr>
      <vt:lpstr>Villanyszerelés</vt:lpstr>
      <vt:lpstr>Egyéb</vt:lpstr>
      <vt:lpstr>'Fő összesítő'!_Hlk112248212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</dc:creator>
  <cp:lastModifiedBy>Kubacska András</cp:lastModifiedBy>
  <cp:lastPrinted>2024-05-27T07:07:22Z</cp:lastPrinted>
  <dcterms:created xsi:type="dcterms:W3CDTF">2008-10-02T17:36:23Z</dcterms:created>
  <dcterms:modified xsi:type="dcterms:W3CDTF">2024-05-27T07:53:29Z</dcterms:modified>
</cp:coreProperties>
</file>